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40" windowHeight="8535" tabRatio="358"/>
  </bookViews>
  <sheets>
    <sheet name="ZCV" sheetId="1" r:id="rId1"/>
  </sheets>
  <calcPr calcId="144525"/>
</workbook>
</file>

<file path=xl/sharedStrings.xml><?xml version="1.0" encoding="utf-8"?>
<sst xmlns="http://schemas.openxmlformats.org/spreadsheetml/2006/main" count="35">
  <si>
    <t>50度</t>
  </si>
  <si>
    <t xml:space="preserve">OCV </t>
  </si>
  <si>
    <t>VC</t>
  </si>
  <si>
    <t>mAh</t>
  </si>
  <si>
    <t>R(battery)</t>
  </si>
  <si>
    <t>DOD</t>
  </si>
  <si>
    <t>R(x1000)</t>
  </si>
  <si>
    <t>25度</t>
  </si>
  <si>
    <t>10度</t>
  </si>
  <si>
    <t>0度</t>
  </si>
  <si>
    <t>-10度</t>
  </si>
  <si>
    <t>400mA放电240S</t>
  </si>
  <si>
    <t>Cmax</t>
  </si>
  <si>
    <t>Cmax_400mA</t>
  </si>
  <si>
    <t>低溫驗證</t>
  </si>
  <si>
    <t>x1(max)</t>
  </si>
  <si>
    <t>x2(min)</t>
  </si>
  <si>
    <t>y1(max)</t>
  </si>
  <si>
    <t>y2(min)</t>
  </si>
  <si>
    <t>y( result)</t>
  </si>
  <si>
    <t>-10度Cmax</t>
  </si>
  <si>
    <t>-10度Cmax_400mA</t>
  </si>
  <si>
    <t>常温驗證</t>
  </si>
  <si>
    <t>关机电压（V）</t>
  </si>
  <si>
    <t>25度Cmax</t>
  </si>
  <si>
    <t>25度Cmax_400mA</t>
  </si>
  <si>
    <t>注意：常溫下測試，查表請參考25度時量測的ZCV表</t>
  </si>
  <si>
    <t>高溫驗證</t>
  </si>
  <si>
    <t>10度Cmax</t>
  </si>
  <si>
    <t>50度Cmax</t>
  </si>
  <si>
    <t>10度Cmax_400mA</t>
  </si>
  <si>
    <t>50度Cmax_400mA</t>
  </si>
  <si>
    <t>0度Cmax</t>
  </si>
  <si>
    <t>0度Cmax_400mA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</si>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</sst>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0"/>
    <numFmt numFmtId="177" formatCode="0_ "/>
  </numFmts>
  <fonts count="26">
    <font>
      <sz val="12"/>
      <color indexed="8"/>
      <name val="宋体"/>
      <charset val="136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indexed="8"/>
      <name val="宋体"/>
      <charset val="136"/>
    </font>
    <font>
      <sz val="12"/>
      <color indexed="10"/>
      <name val="宋体"/>
      <charset val="136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4" borderId="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17" fillId="26" borderId="5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</cellStyleXfs>
  <cellXfs count="44">
    <xf numFmtId="0" fontId="0" fillId="0" borderId="0" xfId="0" applyAlignment="1"/>
    <xf numFmtId="177" fontId="0" fillId="0" borderId="0" xfId="0" applyNumberFormat="1" applyAlignmen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/>
    <xf numFmtId="1" fontId="0" fillId="3" borderId="0" xfId="0" applyNumberFormat="1" applyFill="1" applyAlignment="1"/>
    <xf numFmtId="0" fontId="0" fillId="0" borderId="0" xfId="0" applyFill="1" applyAlignment="1"/>
    <xf numFmtId="177" fontId="0" fillId="3" borderId="0" xfId="0" applyNumberFormat="1" applyFill="1" applyAlignment="1">
      <alignment horizontal="center"/>
    </xf>
    <xf numFmtId="177" fontId="0" fillId="3" borderId="0" xfId="0" applyNumberFormat="1" applyFill="1" applyAlignment="1"/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/>
    <xf numFmtId="1" fontId="0" fillId="0" borderId="0" xfId="0" applyNumberFormat="1" applyFill="1" applyAlignment="1"/>
    <xf numFmtId="177" fontId="0" fillId="0" borderId="0" xfId="0" applyNumberFormat="1" applyFill="1" applyAlignment="1"/>
    <xf numFmtId="176" fontId="0" fillId="0" borderId="0" xfId="0" applyNumberFormat="1" applyFill="1" applyAlignment="1"/>
    <xf numFmtId="0" fontId="2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ill="1" applyAlignment="1"/>
    <xf numFmtId="0" fontId="5" fillId="5" borderId="0" xfId="0" applyFont="1" applyFill="1" applyAlignment="1"/>
    <xf numFmtId="1" fontId="0" fillId="0" borderId="0" xfId="0" applyNumberFormat="1" applyFill="1" applyAlignment="1"/>
    <xf numFmtId="0" fontId="1" fillId="0" borderId="0" xfId="0" applyFont="1" applyAlignment="1"/>
    <xf numFmtId="0" fontId="0" fillId="6" borderId="0" xfId="0" applyFill="1" applyAlignment="1"/>
    <xf numFmtId="177" fontId="0" fillId="5" borderId="0" xfId="0" applyNumberFormat="1" applyFont="1" applyFill="1" applyAlignment="1"/>
    <xf numFmtId="177" fontId="0" fillId="5" borderId="0" xfId="0" applyNumberFormat="1" applyFill="1" applyAlignment="1"/>
    <xf numFmtId="0" fontId="4" fillId="0" borderId="0" xfId="0" applyFont="1" applyFill="1" applyBorder="1" applyAlignment="1">
      <alignment vertical="center"/>
    </xf>
    <xf numFmtId="0" fontId="0" fillId="5" borderId="0" xfId="0" applyFont="1" applyFill="1" applyAlignment="1"/>
    <xf numFmtId="0" fontId="0" fillId="5" borderId="0" xfId="0" applyFill="1" applyAlignment="1"/>
    <xf numFmtId="0" fontId="0" fillId="0" borderId="1" xfId="0" applyBorder="1" applyAlignment="1"/>
    <xf numFmtId="0" fontId="0" fillId="7" borderId="1" xfId="0" applyFill="1" applyBorder="1" applyAlignment="1"/>
    <xf numFmtId="0" fontId="0" fillId="3" borderId="1" xfId="0" applyFill="1" applyBorder="1" applyAlignment="1"/>
    <xf numFmtId="177" fontId="0" fillId="0" borderId="0" xfId="0" applyNumberFormat="1" applyFill="1" applyAlignment="1"/>
    <xf numFmtId="0" fontId="6" fillId="8" borderId="0" xfId="0" applyFont="1" applyFill="1" applyAlignment="1">
      <alignment horizontal="left" vertical="top"/>
    </xf>
    <xf numFmtId="0" fontId="0" fillId="0" borderId="0" xfId="0" applyFill="1" applyAlignment="1"/>
    <xf numFmtId="1" fontId="0" fillId="0" borderId="0" xfId="0" applyNumberFormat="1" applyFill="1" applyAlignment="1"/>
    <xf numFmtId="0" fontId="0" fillId="9" borderId="1" xfId="0" applyFill="1" applyBorder="1" applyAlignment="1"/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/>
    <xf numFmtId="177" fontId="0" fillId="9" borderId="1" xfId="0" applyNumberFormat="1" applyFill="1" applyBorder="1" applyAlignment="1"/>
    <xf numFmtId="177" fontId="6" fillId="8" borderId="0" xfId="0" applyNumberFormat="1" applyFont="1" applyFill="1" applyAlignment="1">
      <alignment horizontal="left" vertical="top"/>
    </xf>
    <xf numFmtId="0" fontId="1" fillId="0" borderId="0" xfId="0" applyFont="1" applyAlignment="1" quotePrefix="1">
      <alignment horizontal="center"/>
    </xf>
    <xf numFmtId="0" fontId="0" fillId="6" borderId="0" xfId="0" applyFill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  <a:r>
              <a:rPr lang="zh-CN" altLang="zh-CN"/>
              <a:t>OCV与</a:t>
            </a:r>
            <a:r>
              <a:rPr lang="en-US" altLang="zh-CN"/>
              <a:t>DOD</a:t>
            </a:r>
            <a:r>
              <a:rPr altLang="en-US"/>
              <a:t>的关系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ZCV!$A$1</c:f>
              <c:strCache>
                <c:ptCount val="1"/>
                <c:pt idx="0">
                  <c:v>50度</c:v>
                </c:pt>
              </c:strCache>
            </c:strRef>
          </c:tx>
          <c:spPr>
            <a:noFill/>
            <a:ln w="2540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ZCV!$F$2:$F$116</c:f>
              <c:numCache>
                <c:formatCode>0</c:formatCode>
                <c:ptCount val="115"/>
                <c:pt idx="0">
                  <c:v>0</c:v>
                </c:pt>
                <c:pt idx="1">
                  <c:v>1.08512177477695</c:v>
                </c:pt>
                <c:pt idx="2">
                  <c:v>2.17024354955389</c:v>
                </c:pt>
                <c:pt idx="3">
                  <c:v>3.25536532433084</c:v>
                </c:pt>
                <c:pt idx="4">
                  <c:v>4.34048709910779</c:v>
                </c:pt>
                <c:pt idx="5">
                  <c:v>5.42560887388474</c:v>
                </c:pt>
                <c:pt idx="6">
                  <c:v>6.51073064866168</c:v>
                </c:pt>
                <c:pt idx="7">
                  <c:v>7.59585242343863</c:v>
                </c:pt>
                <c:pt idx="8">
                  <c:v>8.68097419821558</c:v>
                </c:pt>
                <c:pt idx="9">
                  <c:v>9.76609597299253</c:v>
                </c:pt>
                <c:pt idx="10">
                  <c:v>10.8512177477695</c:v>
                </c:pt>
                <c:pt idx="11">
                  <c:v>11.9363395225464</c:v>
                </c:pt>
                <c:pt idx="12">
                  <c:v>12.9852905714975</c:v>
                </c:pt>
                <c:pt idx="13">
                  <c:v>14.0704123462744</c:v>
                </c:pt>
                <c:pt idx="14">
                  <c:v>15.1555341210514</c:v>
                </c:pt>
                <c:pt idx="15">
                  <c:v>16.2406558958283</c:v>
                </c:pt>
                <c:pt idx="16">
                  <c:v>17.3257776706053</c:v>
                </c:pt>
                <c:pt idx="17">
                  <c:v>18.4108994453822</c:v>
                </c:pt>
                <c:pt idx="18">
                  <c:v>19.4960212201592</c:v>
                </c:pt>
                <c:pt idx="19">
                  <c:v>20.5811429949361</c:v>
                </c:pt>
                <c:pt idx="20">
                  <c:v>21.666264769713</c:v>
                </c:pt>
                <c:pt idx="21">
                  <c:v>22.75138654449</c:v>
                </c:pt>
                <c:pt idx="22">
                  <c:v>23.8365083192669</c:v>
                </c:pt>
                <c:pt idx="23">
                  <c:v>24.9216300940439</c:v>
                </c:pt>
                <c:pt idx="24">
                  <c:v>26.0067518688208</c:v>
                </c:pt>
                <c:pt idx="25">
                  <c:v>27.0918736435978</c:v>
                </c:pt>
                <c:pt idx="26">
                  <c:v>28.1769954183747</c:v>
                </c:pt>
                <c:pt idx="27">
                  <c:v>29.2621171931517</c:v>
                </c:pt>
                <c:pt idx="28">
                  <c:v>30.3472389679286</c:v>
                </c:pt>
                <c:pt idx="29">
                  <c:v>31.4323607427056</c:v>
                </c:pt>
                <c:pt idx="30">
                  <c:v>32.5174825174825</c:v>
                </c:pt>
                <c:pt idx="31">
                  <c:v>33.6026042922595</c:v>
                </c:pt>
                <c:pt idx="32">
                  <c:v>34.6877260670364</c:v>
                </c:pt>
                <c:pt idx="33">
                  <c:v>35.7728478418134</c:v>
                </c:pt>
                <c:pt idx="34">
                  <c:v>36.8579696165903</c:v>
                </c:pt>
                <c:pt idx="35">
                  <c:v>37.9430913913673</c:v>
                </c:pt>
                <c:pt idx="36">
                  <c:v>39.0282131661442</c:v>
                </c:pt>
                <c:pt idx="37">
                  <c:v>40.1133349409211</c:v>
                </c:pt>
                <c:pt idx="38">
                  <c:v>41.1984567156981</c:v>
                </c:pt>
                <c:pt idx="39">
                  <c:v>42.283578490475</c:v>
                </c:pt>
                <c:pt idx="40">
                  <c:v>43.368700265252</c:v>
                </c:pt>
                <c:pt idx="41">
                  <c:v>44.4538220400289</c:v>
                </c:pt>
                <c:pt idx="42">
                  <c:v>45.5389438148059</c:v>
                </c:pt>
                <c:pt idx="43">
                  <c:v>46.6240655895828</c:v>
                </c:pt>
                <c:pt idx="44">
                  <c:v>47.7091873643598</c:v>
                </c:pt>
                <c:pt idx="45">
                  <c:v>48.7943091391367</c:v>
                </c:pt>
                <c:pt idx="46">
                  <c:v>49.8794309139137</c:v>
                </c:pt>
                <c:pt idx="47">
                  <c:v>50.9645526886906</c:v>
                </c:pt>
                <c:pt idx="48">
                  <c:v>52.0496744634676</c:v>
                </c:pt>
                <c:pt idx="49">
                  <c:v>53.1347962382445</c:v>
                </c:pt>
                <c:pt idx="50">
                  <c:v>54.2199180130215</c:v>
                </c:pt>
                <c:pt idx="51">
                  <c:v>55.3050397877984</c:v>
                </c:pt>
                <c:pt idx="52">
                  <c:v>56.3901615625754</c:v>
                </c:pt>
                <c:pt idx="53">
                  <c:v>57.4752833373523</c:v>
                </c:pt>
                <c:pt idx="54">
                  <c:v>58.5604051121293</c:v>
                </c:pt>
                <c:pt idx="55">
                  <c:v>59.6455268869062</c:v>
                </c:pt>
                <c:pt idx="56">
                  <c:v>60.7306486616831</c:v>
                </c:pt>
                <c:pt idx="57">
                  <c:v>61.8157704364601</c:v>
                </c:pt>
                <c:pt idx="58">
                  <c:v>62.900892211237</c:v>
                </c:pt>
                <c:pt idx="59">
                  <c:v>63.986013986014</c:v>
                </c:pt>
                <c:pt idx="60">
                  <c:v>65.0711357607909</c:v>
                </c:pt>
                <c:pt idx="61">
                  <c:v>66.1562575355679</c:v>
                </c:pt>
                <c:pt idx="62">
                  <c:v>67.2413793103448</c:v>
                </c:pt>
                <c:pt idx="63">
                  <c:v>68.3265010851218</c:v>
                </c:pt>
                <c:pt idx="64">
                  <c:v>69.4116228598987</c:v>
                </c:pt>
                <c:pt idx="65">
                  <c:v>70.4967446346757</c:v>
                </c:pt>
                <c:pt idx="66">
                  <c:v>71.5818664094526</c:v>
                </c:pt>
                <c:pt idx="67">
                  <c:v>72.6669881842296</c:v>
                </c:pt>
                <c:pt idx="68">
                  <c:v>73.7159392331806</c:v>
                </c:pt>
                <c:pt idx="69">
                  <c:v>74.8010610079576</c:v>
                </c:pt>
                <c:pt idx="70">
                  <c:v>75.8861827827345</c:v>
                </c:pt>
                <c:pt idx="71">
                  <c:v>76.9713045575115</c:v>
                </c:pt>
                <c:pt idx="72">
                  <c:v>78.0564263322884</c:v>
                </c:pt>
                <c:pt idx="73">
                  <c:v>79.1415481070653</c:v>
                </c:pt>
                <c:pt idx="74">
                  <c:v>80.2266698818423</c:v>
                </c:pt>
                <c:pt idx="75">
                  <c:v>81.3117916566192</c:v>
                </c:pt>
                <c:pt idx="76">
                  <c:v>82.3969134313962</c:v>
                </c:pt>
                <c:pt idx="77">
                  <c:v>83.4820352061732</c:v>
                </c:pt>
                <c:pt idx="78">
                  <c:v>84.5671569809501</c:v>
                </c:pt>
                <c:pt idx="79">
                  <c:v>85.652278755727</c:v>
                </c:pt>
                <c:pt idx="80">
                  <c:v>86.737400530504</c:v>
                </c:pt>
                <c:pt idx="81">
                  <c:v>87.8225223052809</c:v>
                </c:pt>
                <c:pt idx="82">
                  <c:v>88.9076440800579</c:v>
                </c:pt>
                <c:pt idx="83">
                  <c:v>89.9927658548348</c:v>
                </c:pt>
                <c:pt idx="84">
                  <c:v>91.0778876296118</c:v>
                </c:pt>
                <c:pt idx="85">
                  <c:v>92.1630094043887</c:v>
                </c:pt>
                <c:pt idx="86">
                  <c:v>93.2481311791657</c:v>
                </c:pt>
                <c:pt idx="87">
                  <c:v>94.3332529539426</c:v>
                </c:pt>
                <c:pt idx="88">
                  <c:v>95.4183747287196</c:v>
                </c:pt>
                <c:pt idx="89">
                  <c:v>96.5034965034965</c:v>
                </c:pt>
                <c:pt idx="90">
                  <c:v>97.5886182782735</c:v>
                </c:pt>
                <c:pt idx="91">
                  <c:v>98.6737400530504</c:v>
                </c:pt>
                <c:pt idx="92">
                  <c:v>99.7588618278273</c:v>
                </c:pt>
                <c:pt idx="93">
                  <c:v>100.843983602604</c:v>
                </c:pt>
              </c:numCache>
            </c:numRef>
          </c:xVal>
          <c:yVal>
            <c:numRef>
              <c:f>ZCV!$B$2:$B$116</c:f>
              <c:numCache>
                <c:formatCode>General</c:formatCode>
                <c:ptCount val="115"/>
                <c:pt idx="0" c:formatCode="General">
                  <c:v>4281</c:v>
                </c:pt>
                <c:pt idx="1" c:formatCode="General">
                  <c:v>4267</c:v>
                </c:pt>
                <c:pt idx="2" c:formatCode="General">
                  <c:v>4254</c:v>
                </c:pt>
                <c:pt idx="3" c:formatCode="General">
                  <c:v>4242</c:v>
                </c:pt>
                <c:pt idx="4" c:formatCode="General">
                  <c:v>4230</c:v>
                </c:pt>
                <c:pt idx="5" c:formatCode="General">
                  <c:v>4218</c:v>
                </c:pt>
                <c:pt idx="6" c:formatCode="General">
                  <c:v>4206</c:v>
                </c:pt>
                <c:pt idx="7" c:formatCode="General">
                  <c:v>4194</c:v>
                </c:pt>
                <c:pt idx="8" c:formatCode="General">
                  <c:v>4182</c:v>
                </c:pt>
                <c:pt idx="9" c:formatCode="General">
                  <c:v>4171</c:v>
                </c:pt>
                <c:pt idx="10" c:formatCode="General">
                  <c:v>4159</c:v>
                </c:pt>
                <c:pt idx="11" c:formatCode="General">
                  <c:v>4148</c:v>
                </c:pt>
                <c:pt idx="12" c:formatCode="General">
                  <c:v>4136</c:v>
                </c:pt>
                <c:pt idx="13" c:formatCode="General">
                  <c:v>4125</c:v>
                </c:pt>
                <c:pt idx="14" c:formatCode="General">
                  <c:v>4114</c:v>
                </c:pt>
                <c:pt idx="15" c:formatCode="General">
                  <c:v>4103</c:v>
                </c:pt>
                <c:pt idx="16" c:formatCode="General">
                  <c:v>4093</c:v>
                </c:pt>
                <c:pt idx="17" c:formatCode="General">
                  <c:v>4082</c:v>
                </c:pt>
                <c:pt idx="18" c:formatCode="General">
                  <c:v>4071</c:v>
                </c:pt>
                <c:pt idx="19" c:formatCode="General">
                  <c:v>4061</c:v>
                </c:pt>
                <c:pt idx="20" c:formatCode="General">
                  <c:v>4051</c:v>
                </c:pt>
                <c:pt idx="21" c:formatCode="General">
                  <c:v>4041</c:v>
                </c:pt>
                <c:pt idx="22" c:formatCode="General">
                  <c:v>4032</c:v>
                </c:pt>
                <c:pt idx="23" c:formatCode="General">
                  <c:v>4021</c:v>
                </c:pt>
                <c:pt idx="24" c:formatCode="General">
                  <c:v>4011</c:v>
                </c:pt>
                <c:pt idx="25" c:formatCode="General">
                  <c:v>4003</c:v>
                </c:pt>
                <c:pt idx="26" c:formatCode="General">
                  <c:v>3994</c:v>
                </c:pt>
                <c:pt idx="27" c:formatCode="General">
                  <c:v>3985</c:v>
                </c:pt>
                <c:pt idx="28" c:formatCode="General">
                  <c:v>3977</c:v>
                </c:pt>
                <c:pt idx="29" c:formatCode="General">
                  <c:v>3968</c:v>
                </c:pt>
                <c:pt idx="30" c:formatCode="General">
                  <c:v>3959</c:v>
                </c:pt>
                <c:pt idx="31" c:formatCode="General">
                  <c:v>3951</c:v>
                </c:pt>
                <c:pt idx="32" c:formatCode="General">
                  <c:v>3942</c:v>
                </c:pt>
                <c:pt idx="33" c:formatCode="General">
                  <c:v>3933</c:v>
                </c:pt>
                <c:pt idx="34" c:formatCode="General">
                  <c:v>3924</c:v>
                </c:pt>
                <c:pt idx="35" c:formatCode="General">
                  <c:v>3915</c:v>
                </c:pt>
                <c:pt idx="36" c:formatCode="General">
                  <c:v>3905</c:v>
                </c:pt>
                <c:pt idx="37" c:formatCode="General">
                  <c:v>3894</c:v>
                </c:pt>
                <c:pt idx="38" c:formatCode="General">
                  <c:v>3884</c:v>
                </c:pt>
                <c:pt idx="39" c:formatCode="General">
                  <c:v>3874</c:v>
                </c:pt>
                <c:pt idx="40" c:formatCode="General">
                  <c:v>3865</c:v>
                </c:pt>
                <c:pt idx="41" c:formatCode="General">
                  <c:v>3858</c:v>
                </c:pt>
                <c:pt idx="42" c:formatCode="General">
                  <c:v>3851</c:v>
                </c:pt>
                <c:pt idx="43" c:formatCode="General">
                  <c:v>3845</c:v>
                </c:pt>
                <c:pt idx="44" c:formatCode="General">
                  <c:v>3838</c:v>
                </c:pt>
                <c:pt idx="45" c:formatCode="General">
                  <c:v>3833</c:v>
                </c:pt>
                <c:pt idx="46" c:formatCode="General">
                  <c:v>3828</c:v>
                </c:pt>
                <c:pt idx="47" c:formatCode="General">
                  <c:v>3823</c:v>
                </c:pt>
                <c:pt idx="48" c:formatCode="General">
                  <c:v>3818</c:v>
                </c:pt>
                <c:pt idx="49" c:formatCode="General">
                  <c:v>3814</c:v>
                </c:pt>
                <c:pt idx="50" c:formatCode="General">
                  <c:v>3810</c:v>
                </c:pt>
                <c:pt idx="51" c:formatCode="General">
                  <c:v>3805</c:v>
                </c:pt>
                <c:pt idx="52" c:formatCode="General">
                  <c:v>3802</c:v>
                </c:pt>
                <c:pt idx="53" c:formatCode="General">
                  <c:v>3798</c:v>
                </c:pt>
                <c:pt idx="54" c:formatCode="General">
                  <c:v>3794</c:v>
                </c:pt>
                <c:pt idx="55" c:formatCode="General">
                  <c:v>3792</c:v>
                </c:pt>
                <c:pt idx="56" c:formatCode="General">
                  <c:v>3788</c:v>
                </c:pt>
                <c:pt idx="57" c:formatCode="General">
                  <c:v>3785</c:v>
                </c:pt>
                <c:pt idx="58" c:formatCode="General">
                  <c:v>3783</c:v>
                </c:pt>
                <c:pt idx="59" c:formatCode="General">
                  <c:v>3780</c:v>
                </c:pt>
                <c:pt idx="60" c:formatCode="General">
                  <c:v>3777</c:v>
                </c:pt>
                <c:pt idx="61" c:formatCode="General">
                  <c:v>3775</c:v>
                </c:pt>
                <c:pt idx="62" c:formatCode="General">
                  <c:v>3772</c:v>
                </c:pt>
                <c:pt idx="63" c:formatCode="General">
                  <c:v>3769</c:v>
                </c:pt>
                <c:pt idx="64" c:formatCode="General">
                  <c:v>3767</c:v>
                </c:pt>
                <c:pt idx="65" c:formatCode="General">
                  <c:v>3763</c:v>
                </c:pt>
                <c:pt idx="66" c:formatCode="General">
                  <c:v>3759</c:v>
                </c:pt>
                <c:pt idx="67" c:formatCode="General">
                  <c:v>3753</c:v>
                </c:pt>
                <c:pt idx="68" c:formatCode="General">
                  <c:v>3748</c:v>
                </c:pt>
                <c:pt idx="69" c:formatCode="General">
                  <c:v>3745</c:v>
                </c:pt>
                <c:pt idx="70" c:formatCode="General">
                  <c:v>3741</c:v>
                </c:pt>
                <c:pt idx="71" c:formatCode="General">
                  <c:v>3738</c:v>
                </c:pt>
                <c:pt idx="72" c:formatCode="General">
                  <c:v>3734</c:v>
                </c:pt>
                <c:pt idx="73" c:formatCode="General">
                  <c:v>3730</c:v>
                </c:pt>
                <c:pt idx="74" c:formatCode="General">
                  <c:v>3727</c:v>
                </c:pt>
                <c:pt idx="75" c:formatCode="General">
                  <c:v>3724</c:v>
                </c:pt>
                <c:pt idx="76" c:formatCode="General">
                  <c:v>3721</c:v>
                </c:pt>
                <c:pt idx="77" c:formatCode="General">
                  <c:v>3717</c:v>
                </c:pt>
                <c:pt idx="78" c:formatCode="General">
                  <c:v>3711</c:v>
                </c:pt>
                <c:pt idx="79" c:formatCode="General">
                  <c:v>3705</c:v>
                </c:pt>
                <c:pt idx="80" c:formatCode="General">
                  <c:v>3700</c:v>
                </c:pt>
                <c:pt idx="81" c:formatCode="General">
                  <c:v>3694</c:v>
                </c:pt>
                <c:pt idx="82" c:formatCode="General">
                  <c:v>3686</c:v>
                </c:pt>
                <c:pt idx="83" c:formatCode="General">
                  <c:v>3679</c:v>
                </c:pt>
                <c:pt idx="84" c:formatCode="General">
                  <c:v>3677</c:v>
                </c:pt>
                <c:pt idx="85" c:formatCode="General">
                  <c:v>3675</c:v>
                </c:pt>
                <c:pt idx="86" c:formatCode="General">
                  <c:v>3673</c:v>
                </c:pt>
                <c:pt idx="87" c:formatCode="General">
                  <c:v>3671</c:v>
                </c:pt>
                <c:pt idx="88" c:formatCode="General">
                  <c:v>3666</c:v>
                </c:pt>
                <c:pt idx="89" c:formatCode="General">
                  <c:v>3651</c:v>
                </c:pt>
                <c:pt idx="90" c:formatCode="General">
                  <c:v>3613</c:v>
                </c:pt>
                <c:pt idx="91" c:formatCode="General">
                  <c:v>3554</c:v>
                </c:pt>
                <c:pt idx="92" c:formatCode="General">
                  <c:v>3477</c:v>
                </c:pt>
                <c:pt idx="93" c:formatCode="General">
                  <c:v>3378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"25度"</c:f>
              <c:strCache>
                <c:ptCount val="1"/>
                <c:pt idx="0">
                  <c:v>25度</c:v>
                </c:pt>
              </c:strCache>
            </c:strRef>
          </c:tx>
          <c:spPr>
            <a:noFill/>
            <a:ln w="25400" cap="rnd" cmpd="sng" algn="ctr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C0504D"/>
              </a:solidFill>
              <a:ln w="9525" cap="flat" cmpd="sng" algn="ctr">
                <a:solidFill>
                  <a:srgbClr val="C0504D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ZCV!$M$2:$M$117</c:f>
              <c:numCache>
                <c:formatCode>0</c:formatCode>
                <c:ptCount val="116"/>
                <c:pt idx="0">
                  <c:v>0</c:v>
                </c:pt>
                <c:pt idx="1">
                  <c:v>1.05465617627576</c:v>
                </c:pt>
                <c:pt idx="2">
                  <c:v>2.10931235255151</c:v>
                </c:pt>
                <c:pt idx="3">
                  <c:v>3.16396852882727</c:v>
                </c:pt>
                <c:pt idx="4">
                  <c:v>4.21862470510303</c:v>
                </c:pt>
                <c:pt idx="5">
                  <c:v>5.27328088137878</c:v>
                </c:pt>
                <c:pt idx="6">
                  <c:v>6.32793705765454</c:v>
                </c:pt>
                <c:pt idx="7">
                  <c:v>7.38259323393029</c:v>
                </c:pt>
                <c:pt idx="8">
                  <c:v>8.43724941020605</c:v>
                </c:pt>
                <c:pt idx="9">
                  <c:v>9.49190558648181</c:v>
                </c:pt>
                <c:pt idx="10">
                  <c:v>10.5465617627576</c:v>
                </c:pt>
                <c:pt idx="11">
                  <c:v>11.6012179390333</c:v>
                </c:pt>
                <c:pt idx="12">
                  <c:v>12.6558741153091</c:v>
                </c:pt>
                <c:pt idx="13">
                  <c:v>13.7105302915848</c:v>
                </c:pt>
                <c:pt idx="14">
                  <c:v>14.7651864678606</c:v>
                </c:pt>
                <c:pt idx="15">
                  <c:v>15.8198426441363</c:v>
                </c:pt>
                <c:pt idx="16">
                  <c:v>16.8744988204121</c:v>
                </c:pt>
                <c:pt idx="17">
                  <c:v>17.9291549966879</c:v>
                </c:pt>
                <c:pt idx="18">
                  <c:v>18.9838111729636</c:v>
                </c:pt>
                <c:pt idx="19">
                  <c:v>20.0384673492394</c:v>
                </c:pt>
                <c:pt idx="20">
                  <c:v>21.0931235255151</c:v>
                </c:pt>
                <c:pt idx="21">
                  <c:v>22.1477797017909</c:v>
                </c:pt>
                <c:pt idx="22">
                  <c:v>23.2024358780666</c:v>
                </c:pt>
                <c:pt idx="23">
                  <c:v>24.2570920543424</c:v>
                </c:pt>
                <c:pt idx="24">
                  <c:v>25.3117482306181</c:v>
                </c:pt>
                <c:pt idx="25">
                  <c:v>26.3664044068939</c:v>
                </c:pt>
                <c:pt idx="26">
                  <c:v>27.4210605831697</c:v>
                </c:pt>
                <c:pt idx="27">
                  <c:v>28.4757167594454</c:v>
                </c:pt>
                <c:pt idx="28">
                  <c:v>29.5303729357212</c:v>
                </c:pt>
                <c:pt idx="29">
                  <c:v>30.5850291119969</c:v>
                </c:pt>
                <c:pt idx="30">
                  <c:v>31.6396852882727</c:v>
                </c:pt>
                <c:pt idx="31">
                  <c:v>32.6591862586726</c:v>
                </c:pt>
                <c:pt idx="32">
                  <c:v>33.7138424349483</c:v>
                </c:pt>
                <c:pt idx="33">
                  <c:v>34.7684986112241</c:v>
                </c:pt>
                <c:pt idx="34">
                  <c:v>35.8231547874999</c:v>
                </c:pt>
                <c:pt idx="35">
                  <c:v>36.8778109637756</c:v>
                </c:pt>
                <c:pt idx="36">
                  <c:v>37.9324671400514</c:v>
                </c:pt>
                <c:pt idx="37">
                  <c:v>38.9871233163271</c:v>
                </c:pt>
                <c:pt idx="38">
                  <c:v>40.0417794926029</c:v>
                </c:pt>
                <c:pt idx="39">
                  <c:v>41.0964356688786</c:v>
                </c:pt>
                <c:pt idx="40">
                  <c:v>42.1510918451544</c:v>
                </c:pt>
                <c:pt idx="41">
                  <c:v>43.2057480214301</c:v>
                </c:pt>
                <c:pt idx="42">
                  <c:v>44.2604041977059</c:v>
                </c:pt>
                <c:pt idx="43">
                  <c:v>45.3150603739817</c:v>
                </c:pt>
                <c:pt idx="44">
                  <c:v>46.3697165502574</c:v>
                </c:pt>
                <c:pt idx="45">
                  <c:v>47.4243727265332</c:v>
                </c:pt>
                <c:pt idx="46">
                  <c:v>48.4790289028089</c:v>
                </c:pt>
                <c:pt idx="47">
                  <c:v>49.5336850790847</c:v>
                </c:pt>
                <c:pt idx="48">
                  <c:v>50.5883412553604</c:v>
                </c:pt>
                <c:pt idx="49">
                  <c:v>51.6429974316362</c:v>
                </c:pt>
                <c:pt idx="50">
                  <c:v>52.697653607912</c:v>
                </c:pt>
                <c:pt idx="51">
                  <c:v>53.7523097841877</c:v>
                </c:pt>
                <c:pt idx="52">
                  <c:v>54.8069659604635</c:v>
                </c:pt>
                <c:pt idx="53">
                  <c:v>55.8616221367392</c:v>
                </c:pt>
                <c:pt idx="54">
                  <c:v>56.916278313015</c:v>
                </c:pt>
                <c:pt idx="55">
                  <c:v>57.9709344892907</c:v>
                </c:pt>
                <c:pt idx="56">
                  <c:v>59.0255906655665</c:v>
                </c:pt>
                <c:pt idx="57">
                  <c:v>60.0802468418422</c:v>
                </c:pt>
                <c:pt idx="58">
                  <c:v>61.134903018118</c:v>
                </c:pt>
                <c:pt idx="59">
                  <c:v>62.1895591943938</c:v>
                </c:pt>
                <c:pt idx="60">
                  <c:v>63.2442153706695</c:v>
                </c:pt>
                <c:pt idx="61">
                  <c:v>64.2988715469453</c:v>
                </c:pt>
                <c:pt idx="62">
                  <c:v>65.353527723221</c:v>
                </c:pt>
                <c:pt idx="63">
                  <c:v>66.4081838994968</c:v>
                </c:pt>
                <c:pt idx="64">
                  <c:v>67.4628400757725</c:v>
                </c:pt>
                <c:pt idx="65">
                  <c:v>68.5174962520483</c:v>
                </c:pt>
                <c:pt idx="66">
                  <c:v>69.572152428324</c:v>
                </c:pt>
                <c:pt idx="67">
                  <c:v>70.6268086045998</c:v>
                </c:pt>
                <c:pt idx="68">
                  <c:v>71.6814647808756</c:v>
                </c:pt>
                <c:pt idx="69">
                  <c:v>72.7361209571513</c:v>
                </c:pt>
                <c:pt idx="70">
                  <c:v>73.7907771334271</c:v>
                </c:pt>
                <c:pt idx="71">
                  <c:v>74.8454333097028</c:v>
                </c:pt>
                <c:pt idx="72">
                  <c:v>75.9000894859786</c:v>
                </c:pt>
                <c:pt idx="73">
                  <c:v>76.9547456622543</c:v>
                </c:pt>
                <c:pt idx="74">
                  <c:v>78.0094018385301</c:v>
                </c:pt>
                <c:pt idx="75">
                  <c:v>79.0640580148059</c:v>
                </c:pt>
                <c:pt idx="76">
                  <c:v>80.1187141910816</c:v>
                </c:pt>
                <c:pt idx="77">
                  <c:v>81.1733703673574</c:v>
                </c:pt>
                <c:pt idx="78">
                  <c:v>82.2280265436331</c:v>
                </c:pt>
                <c:pt idx="79">
                  <c:v>83.2826827199089</c:v>
                </c:pt>
                <c:pt idx="80">
                  <c:v>84.3373388961846</c:v>
                </c:pt>
                <c:pt idx="81">
                  <c:v>85.3919950724604</c:v>
                </c:pt>
                <c:pt idx="82">
                  <c:v>86.4466512487361</c:v>
                </c:pt>
                <c:pt idx="83">
                  <c:v>87.5013074250119</c:v>
                </c:pt>
                <c:pt idx="84">
                  <c:v>88.5559636012877</c:v>
                </c:pt>
                <c:pt idx="85">
                  <c:v>89.6106197775634</c:v>
                </c:pt>
                <c:pt idx="86">
                  <c:v>90.6652759538392</c:v>
                </c:pt>
                <c:pt idx="87">
                  <c:v>91.7199321301149</c:v>
                </c:pt>
                <c:pt idx="88">
                  <c:v>92.7745883063907</c:v>
                </c:pt>
                <c:pt idx="89">
                  <c:v>93.8292444826665</c:v>
                </c:pt>
                <c:pt idx="90">
                  <c:v>94.8839006589422</c:v>
                </c:pt>
                <c:pt idx="91">
                  <c:v>95.938556835218</c:v>
                </c:pt>
                <c:pt idx="92">
                  <c:v>96.9580578056179</c:v>
                </c:pt>
                <c:pt idx="93">
                  <c:v>98.0127139818936</c:v>
                </c:pt>
                <c:pt idx="94">
                  <c:v>99.0673701581694</c:v>
                </c:pt>
                <c:pt idx="95">
                  <c:v>100.122026334445</c:v>
                </c:pt>
              </c:numCache>
            </c:numRef>
          </c:xVal>
          <c:yVal>
            <c:numRef>
              <c:f>ZCV!$I$2:$I$117</c:f>
              <c:numCache>
                <c:formatCode>General</c:formatCode>
                <c:ptCount val="116"/>
                <c:pt idx="0" c:formatCode="General">
                  <c:v>4291</c:v>
                </c:pt>
                <c:pt idx="1" c:formatCode="General">
                  <c:v>4276</c:v>
                </c:pt>
                <c:pt idx="2" c:formatCode="General">
                  <c:v>4262</c:v>
                </c:pt>
                <c:pt idx="3" c:formatCode="General">
                  <c:v>4250</c:v>
                </c:pt>
                <c:pt idx="4" c:formatCode="General">
                  <c:v>4237</c:v>
                </c:pt>
                <c:pt idx="5" c:formatCode="General">
                  <c:v>4225</c:v>
                </c:pt>
                <c:pt idx="6" c:formatCode="General">
                  <c:v>4214</c:v>
                </c:pt>
                <c:pt idx="7" c:formatCode="General">
                  <c:v>4202</c:v>
                </c:pt>
                <c:pt idx="8" c:formatCode="General">
                  <c:v>4190</c:v>
                </c:pt>
                <c:pt idx="9" c:formatCode="General">
                  <c:v>4179</c:v>
                </c:pt>
                <c:pt idx="10" c:formatCode="General">
                  <c:v>4167</c:v>
                </c:pt>
                <c:pt idx="11" c:formatCode="General">
                  <c:v>4156</c:v>
                </c:pt>
                <c:pt idx="12" c:formatCode="General">
                  <c:v>4145</c:v>
                </c:pt>
                <c:pt idx="13" c:formatCode="General">
                  <c:v>4134</c:v>
                </c:pt>
                <c:pt idx="14" c:formatCode="General">
                  <c:v>4123</c:v>
                </c:pt>
                <c:pt idx="15" c:formatCode="General">
                  <c:v>4111</c:v>
                </c:pt>
                <c:pt idx="16" c:formatCode="General">
                  <c:v>4100</c:v>
                </c:pt>
                <c:pt idx="17" c:formatCode="General">
                  <c:v>4090</c:v>
                </c:pt>
                <c:pt idx="18" c:formatCode="General">
                  <c:v>4079</c:v>
                </c:pt>
                <c:pt idx="19" c:formatCode="General">
                  <c:v>4072</c:v>
                </c:pt>
                <c:pt idx="20" c:formatCode="General">
                  <c:v>4066</c:v>
                </c:pt>
                <c:pt idx="21" c:formatCode="General">
                  <c:v>4057</c:v>
                </c:pt>
                <c:pt idx="22" c:formatCode="General">
                  <c:v>4043</c:v>
                </c:pt>
                <c:pt idx="23" c:formatCode="General">
                  <c:v>4026</c:v>
                </c:pt>
                <c:pt idx="24" c:formatCode="General">
                  <c:v>4010</c:v>
                </c:pt>
                <c:pt idx="25" c:formatCode="General">
                  <c:v>3997</c:v>
                </c:pt>
                <c:pt idx="26" c:formatCode="General">
                  <c:v>3987</c:v>
                </c:pt>
                <c:pt idx="27" c:formatCode="General">
                  <c:v>3978</c:v>
                </c:pt>
                <c:pt idx="28" c:formatCode="General">
                  <c:v>3972</c:v>
                </c:pt>
                <c:pt idx="29" c:formatCode="General">
                  <c:v>3966</c:v>
                </c:pt>
                <c:pt idx="30" c:formatCode="General">
                  <c:v>3961</c:v>
                </c:pt>
                <c:pt idx="31" c:formatCode="General">
                  <c:v>3953</c:v>
                </c:pt>
                <c:pt idx="32" c:formatCode="General">
                  <c:v>3945</c:v>
                </c:pt>
                <c:pt idx="33" c:formatCode="General">
                  <c:v>3935</c:v>
                </c:pt>
                <c:pt idx="34" c:formatCode="General">
                  <c:v>3926</c:v>
                </c:pt>
                <c:pt idx="35" c:formatCode="General">
                  <c:v>3916</c:v>
                </c:pt>
                <c:pt idx="36" c:formatCode="General">
                  <c:v>3907</c:v>
                </c:pt>
                <c:pt idx="37" c:formatCode="General">
                  <c:v>3897</c:v>
                </c:pt>
                <c:pt idx="38" c:formatCode="General">
                  <c:v>3888</c:v>
                </c:pt>
                <c:pt idx="39" c:formatCode="General">
                  <c:v>3880</c:v>
                </c:pt>
                <c:pt idx="40" c:formatCode="General">
                  <c:v>3872</c:v>
                </c:pt>
                <c:pt idx="41" c:formatCode="General">
                  <c:v>3864</c:v>
                </c:pt>
                <c:pt idx="42" c:formatCode="General">
                  <c:v>3857</c:v>
                </c:pt>
                <c:pt idx="43" c:formatCode="General">
                  <c:v>3851</c:v>
                </c:pt>
                <c:pt idx="44" c:formatCode="General">
                  <c:v>3845</c:v>
                </c:pt>
                <c:pt idx="45" c:formatCode="General">
                  <c:v>3839</c:v>
                </c:pt>
                <c:pt idx="46" c:formatCode="General">
                  <c:v>3834</c:v>
                </c:pt>
                <c:pt idx="47" c:formatCode="General">
                  <c:v>3829</c:v>
                </c:pt>
                <c:pt idx="48" c:formatCode="General">
                  <c:v>3824</c:v>
                </c:pt>
                <c:pt idx="49" c:formatCode="General">
                  <c:v>3820</c:v>
                </c:pt>
                <c:pt idx="50" c:formatCode="General">
                  <c:v>3815</c:v>
                </c:pt>
                <c:pt idx="51" c:formatCode="General">
                  <c:v>3811</c:v>
                </c:pt>
                <c:pt idx="52" c:formatCode="General">
                  <c:v>3807</c:v>
                </c:pt>
                <c:pt idx="53" c:formatCode="General">
                  <c:v>3803</c:v>
                </c:pt>
                <c:pt idx="54" c:formatCode="General">
                  <c:v>3799</c:v>
                </c:pt>
                <c:pt idx="55" c:formatCode="General">
                  <c:v>3796</c:v>
                </c:pt>
                <c:pt idx="56" c:formatCode="General">
                  <c:v>3792</c:v>
                </c:pt>
                <c:pt idx="57" c:formatCode="General">
                  <c:v>3789</c:v>
                </c:pt>
                <c:pt idx="58" c:formatCode="General">
                  <c:v>3786</c:v>
                </c:pt>
                <c:pt idx="59" c:formatCode="General">
                  <c:v>3783</c:v>
                </c:pt>
                <c:pt idx="60" c:formatCode="General">
                  <c:v>3780</c:v>
                </c:pt>
                <c:pt idx="61" c:formatCode="General">
                  <c:v>3777</c:v>
                </c:pt>
                <c:pt idx="62" c:formatCode="General">
                  <c:v>3775</c:v>
                </c:pt>
                <c:pt idx="63" c:formatCode="General">
                  <c:v>3773</c:v>
                </c:pt>
                <c:pt idx="64" c:formatCode="General">
                  <c:v>3771</c:v>
                </c:pt>
                <c:pt idx="65" c:formatCode="General">
                  <c:v>3769</c:v>
                </c:pt>
                <c:pt idx="66" c:formatCode="General">
                  <c:v>3767</c:v>
                </c:pt>
                <c:pt idx="67" c:formatCode="General">
                  <c:v>3765</c:v>
                </c:pt>
                <c:pt idx="68" c:formatCode="General">
                  <c:v>3762</c:v>
                </c:pt>
                <c:pt idx="69" c:formatCode="General">
                  <c:v>3760</c:v>
                </c:pt>
                <c:pt idx="70" c:formatCode="General">
                  <c:v>3757</c:v>
                </c:pt>
                <c:pt idx="71" c:formatCode="General">
                  <c:v>3755</c:v>
                </c:pt>
                <c:pt idx="72" c:formatCode="General">
                  <c:v>3752</c:v>
                </c:pt>
                <c:pt idx="73" c:formatCode="General">
                  <c:v>3749</c:v>
                </c:pt>
                <c:pt idx="74" c:formatCode="General">
                  <c:v>3746</c:v>
                </c:pt>
                <c:pt idx="75" c:formatCode="General">
                  <c:v>3743</c:v>
                </c:pt>
                <c:pt idx="76" c:formatCode="General">
                  <c:v>3739</c:v>
                </c:pt>
                <c:pt idx="77" c:formatCode="General">
                  <c:v>3735</c:v>
                </c:pt>
                <c:pt idx="78" c:formatCode="General">
                  <c:v>3730</c:v>
                </c:pt>
                <c:pt idx="79" c:formatCode="General">
                  <c:v>3725</c:v>
                </c:pt>
                <c:pt idx="80" c:formatCode="General">
                  <c:v>3719</c:v>
                </c:pt>
                <c:pt idx="81" c:formatCode="General">
                  <c:v>3713</c:v>
                </c:pt>
                <c:pt idx="82" c:formatCode="General">
                  <c:v>3707</c:v>
                </c:pt>
                <c:pt idx="83" c:formatCode="General">
                  <c:v>3699</c:v>
                </c:pt>
                <c:pt idx="84" c:formatCode="General">
                  <c:v>3692</c:v>
                </c:pt>
                <c:pt idx="85" c:formatCode="General">
                  <c:v>3688</c:v>
                </c:pt>
                <c:pt idx="86" c:formatCode="General">
                  <c:v>3684</c:v>
                </c:pt>
                <c:pt idx="87" c:formatCode="General">
                  <c:v>3681</c:v>
                </c:pt>
                <c:pt idx="88" c:formatCode="General">
                  <c:v>3676</c:v>
                </c:pt>
                <c:pt idx="89" c:formatCode="General">
                  <c:v>3668</c:v>
                </c:pt>
                <c:pt idx="90" c:formatCode="General">
                  <c:v>3654</c:v>
                </c:pt>
                <c:pt idx="91" c:formatCode="General">
                  <c:v>3625</c:v>
                </c:pt>
                <c:pt idx="92" c:formatCode="General">
                  <c:v>3575</c:v>
                </c:pt>
                <c:pt idx="93" c:formatCode="General">
                  <c:v>3505</c:v>
                </c:pt>
                <c:pt idx="94" c:formatCode="General">
                  <c:v>3414</c:v>
                </c:pt>
                <c:pt idx="95" c:formatCode="General">
                  <c:v>3293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ZCV!$V$1</c:f>
              <c:strCache>
                <c:ptCount val="1"/>
                <c:pt idx="0">
                  <c:v>0度</c:v>
                </c:pt>
              </c:strCache>
            </c:strRef>
          </c:tx>
          <c:spPr>
            <a:noFill/>
            <a:ln w="25400" cap="rnd" cmpd="sng" algn="ctr">
              <a:solidFill>
                <a:srgbClr val="9BBB59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ZCV!$AA$2:$AA$115</c:f>
              <c:numCache>
                <c:formatCode>0_ </c:formatCode>
                <c:ptCount val="114"/>
                <c:pt idx="0">
                  <c:v>0</c:v>
                </c:pt>
                <c:pt idx="1">
                  <c:v>1.33392618941752</c:v>
                </c:pt>
                <c:pt idx="2">
                  <c:v>2.66785237883504</c:v>
                </c:pt>
                <c:pt idx="3">
                  <c:v>4.00177856825256</c:v>
                </c:pt>
                <c:pt idx="4">
                  <c:v>5.33570475767008</c:v>
                </c:pt>
                <c:pt idx="5">
                  <c:v>6.66963094708759</c:v>
                </c:pt>
                <c:pt idx="6">
                  <c:v>8.00355713650511</c:v>
                </c:pt>
                <c:pt idx="7">
                  <c:v>9.33748332592263</c:v>
                </c:pt>
                <c:pt idx="8">
                  <c:v>10.6714095153402</c:v>
                </c:pt>
                <c:pt idx="9">
                  <c:v>12.0053357047577</c:v>
                </c:pt>
                <c:pt idx="10">
                  <c:v>13.3392618941752</c:v>
                </c:pt>
                <c:pt idx="11">
                  <c:v>14.6731880835927</c:v>
                </c:pt>
                <c:pt idx="12">
                  <c:v>16.0071142730102</c:v>
                </c:pt>
                <c:pt idx="13">
                  <c:v>17.3410404624277</c:v>
                </c:pt>
                <c:pt idx="14">
                  <c:v>18.6749666518453</c:v>
                </c:pt>
                <c:pt idx="15">
                  <c:v>20.0088928412628</c:v>
                </c:pt>
                <c:pt idx="16">
                  <c:v>21.3428190306803</c:v>
                </c:pt>
                <c:pt idx="17">
                  <c:v>22.6767452200978</c:v>
                </c:pt>
                <c:pt idx="18">
                  <c:v>24.0106714095153</c:v>
                </c:pt>
                <c:pt idx="19">
                  <c:v>25.3445975989329</c:v>
                </c:pt>
                <c:pt idx="20">
                  <c:v>26.6785237883504</c:v>
                </c:pt>
                <c:pt idx="21">
                  <c:v>28.0124499777679</c:v>
                </c:pt>
                <c:pt idx="22">
                  <c:v>29.3463761671854</c:v>
                </c:pt>
                <c:pt idx="23">
                  <c:v>30.6803023566029</c:v>
                </c:pt>
                <c:pt idx="24">
                  <c:v>32.0142285460204</c:v>
                </c:pt>
                <c:pt idx="25">
                  <c:v>33.348154735438</c:v>
                </c:pt>
                <c:pt idx="26">
                  <c:v>34.6820809248555</c:v>
                </c:pt>
                <c:pt idx="27">
                  <c:v>36.016007114273</c:v>
                </c:pt>
                <c:pt idx="28">
                  <c:v>37.3499333036905</c:v>
                </c:pt>
                <c:pt idx="29">
                  <c:v>38.683859493108</c:v>
                </c:pt>
                <c:pt idx="30">
                  <c:v>40.0177856825256</c:v>
                </c:pt>
                <c:pt idx="31">
                  <c:v>41.3072476656292</c:v>
                </c:pt>
                <c:pt idx="32">
                  <c:v>42.6411738550467</c:v>
                </c:pt>
                <c:pt idx="33">
                  <c:v>43.9751000444642</c:v>
                </c:pt>
                <c:pt idx="34">
                  <c:v>45.3090262338817</c:v>
                </c:pt>
                <c:pt idx="35">
                  <c:v>46.6429524232992</c:v>
                </c:pt>
                <c:pt idx="36">
                  <c:v>47.9768786127168</c:v>
                </c:pt>
                <c:pt idx="37">
                  <c:v>49.3108048021343</c:v>
                </c:pt>
                <c:pt idx="38">
                  <c:v>50.6447309915518</c:v>
                </c:pt>
                <c:pt idx="39">
                  <c:v>51.9786571809693</c:v>
                </c:pt>
                <c:pt idx="40">
                  <c:v>53.3125833703868</c:v>
                </c:pt>
                <c:pt idx="41">
                  <c:v>54.6465095598044</c:v>
                </c:pt>
                <c:pt idx="42">
                  <c:v>55.9804357492219</c:v>
                </c:pt>
                <c:pt idx="43">
                  <c:v>57.3143619386394</c:v>
                </c:pt>
                <c:pt idx="44">
                  <c:v>58.6482881280569</c:v>
                </c:pt>
                <c:pt idx="45">
                  <c:v>59.9822143174744</c:v>
                </c:pt>
                <c:pt idx="46">
                  <c:v>61.3161405068919</c:v>
                </c:pt>
                <c:pt idx="47">
                  <c:v>62.6500666963095</c:v>
                </c:pt>
                <c:pt idx="48">
                  <c:v>63.983992885727</c:v>
                </c:pt>
                <c:pt idx="49">
                  <c:v>65.3179190751445</c:v>
                </c:pt>
                <c:pt idx="50">
                  <c:v>66.651845264562</c:v>
                </c:pt>
                <c:pt idx="51">
                  <c:v>67.9857714539796</c:v>
                </c:pt>
                <c:pt idx="52">
                  <c:v>69.3196976433971</c:v>
                </c:pt>
                <c:pt idx="53">
                  <c:v>70.6536238328146</c:v>
                </c:pt>
                <c:pt idx="54">
                  <c:v>71.9875500222321</c:v>
                </c:pt>
                <c:pt idx="55">
                  <c:v>73.3214762116496</c:v>
                </c:pt>
                <c:pt idx="56">
                  <c:v>74.6554024010671</c:v>
                </c:pt>
                <c:pt idx="57">
                  <c:v>75.9893285904847</c:v>
                </c:pt>
                <c:pt idx="58">
                  <c:v>77.3232547799022</c:v>
                </c:pt>
                <c:pt idx="59">
                  <c:v>78.6571809693197</c:v>
                </c:pt>
                <c:pt idx="60">
                  <c:v>79.9911071587372</c:v>
                </c:pt>
                <c:pt idx="61">
                  <c:v>81.3250333481547</c:v>
                </c:pt>
                <c:pt idx="62">
                  <c:v>82.6589595375723</c:v>
                </c:pt>
                <c:pt idx="63">
                  <c:v>83.9928857269898</c:v>
                </c:pt>
                <c:pt idx="64">
                  <c:v>85.3268119164073</c:v>
                </c:pt>
                <c:pt idx="65">
                  <c:v>86.6607381058248</c:v>
                </c:pt>
                <c:pt idx="66">
                  <c:v>87.9946642952423</c:v>
                </c:pt>
                <c:pt idx="67">
                  <c:v>89.3285904846599</c:v>
                </c:pt>
                <c:pt idx="68">
                  <c:v>90.6625166740774</c:v>
                </c:pt>
                <c:pt idx="69">
                  <c:v>91.9964428634949</c:v>
                </c:pt>
                <c:pt idx="70">
                  <c:v>93.3303690529124</c:v>
                </c:pt>
                <c:pt idx="71">
                  <c:v>94.6642952423299</c:v>
                </c:pt>
                <c:pt idx="72">
                  <c:v>95.9982214317474</c:v>
                </c:pt>
                <c:pt idx="73">
                  <c:v>97.332147621165</c:v>
                </c:pt>
                <c:pt idx="74">
                  <c:v>98.6660738105825</c:v>
                </c:pt>
                <c:pt idx="75">
                  <c:v>100</c:v>
                </c:pt>
              </c:numCache>
            </c:numRef>
          </c:xVal>
          <c:yVal>
            <c:numRef>
              <c:f>ZCV!$W$2:$W$115</c:f>
              <c:numCache>
                <c:formatCode>General</c:formatCode>
                <c:ptCount val="114"/>
                <c:pt idx="0" c:formatCode="General">
                  <c:v>4298</c:v>
                </c:pt>
                <c:pt idx="1" c:formatCode="General">
                  <c:v>4274</c:v>
                </c:pt>
                <c:pt idx="2" c:formatCode="General">
                  <c:v>4255</c:v>
                </c:pt>
                <c:pt idx="3" c:formatCode="General">
                  <c:v>4239</c:v>
                </c:pt>
                <c:pt idx="4" c:formatCode="General">
                  <c:v>4224</c:v>
                </c:pt>
                <c:pt idx="5" c:formatCode="General">
                  <c:v>4209</c:v>
                </c:pt>
                <c:pt idx="6" c:formatCode="General">
                  <c:v>4196</c:v>
                </c:pt>
                <c:pt idx="7" c:formatCode="General">
                  <c:v>4183</c:v>
                </c:pt>
                <c:pt idx="8" c:formatCode="General">
                  <c:v>4171</c:v>
                </c:pt>
                <c:pt idx="9" c:formatCode="General">
                  <c:v>4158</c:v>
                </c:pt>
                <c:pt idx="10" c:formatCode="General">
                  <c:v>4145</c:v>
                </c:pt>
                <c:pt idx="11" c:formatCode="General">
                  <c:v>4133</c:v>
                </c:pt>
                <c:pt idx="12" c:formatCode="General">
                  <c:v>4120</c:v>
                </c:pt>
                <c:pt idx="13" c:formatCode="General">
                  <c:v>4109</c:v>
                </c:pt>
                <c:pt idx="14" c:formatCode="General">
                  <c:v>4096</c:v>
                </c:pt>
                <c:pt idx="15" c:formatCode="General">
                  <c:v>4085</c:v>
                </c:pt>
                <c:pt idx="16" c:formatCode="General">
                  <c:v>4076</c:v>
                </c:pt>
                <c:pt idx="17" c:formatCode="General">
                  <c:v>4066</c:v>
                </c:pt>
                <c:pt idx="18" c:formatCode="General">
                  <c:v>4056</c:v>
                </c:pt>
                <c:pt idx="19" c:formatCode="General">
                  <c:v>4043</c:v>
                </c:pt>
                <c:pt idx="20" c:formatCode="General">
                  <c:v>4028</c:v>
                </c:pt>
                <c:pt idx="21" c:formatCode="General">
                  <c:v>4013</c:v>
                </c:pt>
                <c:pt idx="22" c:formatCode="General">
                  <c:v>3998</c:v>
                </c:pt>
                <c:pt idx="23" c:formatCode="General">
                  <c:v>3983</c:v>
                </c:pt>
                <c:pt idx="24" c:formatCode="General">
                  <c:v>3970</c:v>
                </c:pt>
                <c:pt idx="25" c:formatCode="General">
                  <c:v>3959</c:v>
                </c:pt>
                <c:pt idx="26" c:formatCode="General">
                  <c:v>3949</c:v>
                </c:pt>
                <c:pt idx="27" c:formatCode="General">
                  <c:v>3941</c:v>
                </c:pt>
                <c:pt idx="28" c:formatCode="General">
                  <c:v>3933</c:v>
                </c:pt>
                <c:pt idx="29" c:formatCode="General">
                  <c:v>3925</c:v>
                </c:pt>
                <c:pt idx="30" c:formatCode="General">
                  <c:v>3918</c:v>
                </c:pt>
                <c:pt idx="31" c:formatCode="General">
                  <c:v>3911</c:v>
                </c:pt>
                <c:pt idx="32" c:formatCode="General">
                  <c:v>3903</c:v>
                </c:pt>
                <c:pt idx="33" c:formatCode="General">
                  <c:v>3896</c:v>
                </c:pt>
                <c:pt idx="34" c:formatCode="General">
                  <c:v>3889</c:v>
                </c:pt>
                <c:pt idx="35" c:formatCode="General">
                  <c:v>3882</c:v>
                </c:pt>
                <c:pt idx="36" c:formatCode="General">
                  <c:v>3875</c:v>
                </c:pt>
                <c:pt idx="37" c:formatCode="General">
                  <c:v>3868</c:v>
                </c:pt>
                <c:pt idx="38" c:formatCode="General">
                  <c:v>3862</c:v>
                </c:pt>
                <c:pt idx="39" c:formatCode="General">
                  <c:v>3855</c:v>
                </c:pt>
                <c:pt idx="40" c:formatCode="General">
                  <c:v>3848</c:v>
                </c:pt>
                <c:pt idx="41" c:formatCode="General">
                  <c:v>3842</c:v>
                </c:pt>
                <c:pt idx="42" c:formatCode="General">
                  <c:v>3836</c:v>
                </c:pt>
                <c:pt idx="43" c:formatCode="General">
                  <c:v>3830</c:v>
                </c:pt>
                <c:pt idx="44" c:formatCode="General">
                  <c:v>3824</c:v>
                </c:pt>
                <c:pt idx="45" c:formatCode="General">
                  <c:v>3818</c:v>
                </c:pt>
                <c:pt idx="46" c:formatCode="General">
                  <c:v>3813</c:v>
                </c:pt>
                <c:pt idx="47" c:formatCode="General">
                  <c:v>3808</c:v>
                </c:pt>
                <c:pt idx="48" c:formatCode="General">
                  <c:v>3802</c:v>
                </c:pt>
                <c:pt idx="49" c:formatCode="General">
                  <c:v>3798</c:v>
                </c:pt>
                <c:pt idx="50" c:formatCode="General">
                  <c:v>3794</c:v>
                </c:pt>
                <c:pt idx="51" c:formatCode="General">
                  <c:v>3788</c:v>
                </c:pt>
                <c:pt idx="52" c:formatCode="General">
                  <c:v>3785</c:v>
                </c:pt>
                <c:pt idx="53" c:formatCode="General">
                  <c:v>3782</c:v>
                </c:pt>
                <c:pt idx="54" c:formatCode="General">
                  <c:v>3779</c:v>
                </c:pt>
                <c:pt idx="55" c:formatCode="General">
                  <c:v>3776</c:v>
                </c:pt>
                <c:pt idx="56" c:formatCode="General">
                  <c:v>3774</c:v>
                </c:pt>
                <c:pt idx="57" c:formatCode="General">
                  <c:v>3772</c:v>
                </c:pt>
                <c:pt idx="58" c:formatCode="General">
                  <c:v>3768</c:v>
                </c:pt>
                <c:pt idx="59" c:formatCode="General">
                  <c:v>3766</c:v>
                </c:pt>
                <c:pt idx="60" c:formatCode="General">
                  <c:v>3763</c:v>
                </c:pt>
                <c:pt idx="61" c:formatCode="General">
                  <c:v>3761</c:v>
                </c:pt>
                <c:pt idx="62" c:formatCode="General">
                  <c:v>3758</c:v>
                </c:pt>
                <c:pt idx="63" c:formatCode="General">
                  <c:v>3755</c:v>
                </c:pt>
                <c:pt idx="64" c:formatCode="General">
                  <c:v>3752</c:v>
                </c:pt>
                <c:pt idx="65" c:formatCode="General">
                  <c:v>3749</c:v>
                </c:pt>
                <c:pt idx="66" c:formatCode="General">
                  <c:v>3745</c:v>
                </c:pt>
                <c:pt idx="67" c:formatCode="General">
                  <c:v>3741</c:v>
                </c:pt>
                <c:pt idx="68" c:formatCode="General">
                  <c:v>3738</c:v>
                </c:pt>
                <c:pt idx="69" c:formatCode="General">
                  <c:v>3733</c:v>
                </c:pt>
                <c:pt idx="70" c:formatCode="General">
                  <c:v>3729</c:v>
                </c:pt>
                <c:pt idx="71" c:formatCode="General">
                  <c:v>3725</c:v>
                </c:pt>
                <c:pt idx="72" c:formatCode="General">
                  <c:v>3720</c:v>
                </c:pt>
                <c:pt idx="73" c:formatCode="General">
                  <c:v>3714</c:v>
                </c:pt>
                <c:pt idx="74" c:formatCode="General">
                  <c:v>3710</c:v>
                </c:pt>
                <c:pt idx="75" c:formatCode="General">
                  <c:v>3703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ZCV!$AC$1</c:f>
              <c:strCache>
                <c:ptCount val="1"/>
                <c:pt idx="0">
                  <c:v>-10度</c:v>
                </c:pt>
              </c:strCache>
            </c:strRef>
          </c:tx>
          <c:spPr>
            <a:noFill/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x"/>
            <c:size val="7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rgbClr val="FFFFFF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ZCV!$AH$2:$AH$109</c:f>
              <c:numCache>
                <c:formatCode>0</c:formatCode>
                <c:ptCount val="108"/>
                <c:pt idx="0">
                  <c:v>0</c:v>
                </c:pt>
                <c:pt idx="1">
                  <c:v>2.70513976555455</c:v>
                </c:pt>
                <c:pt idx="2">
                  <c:v>5.41027953110911</c:v>
                </c:pt>
                <c:pt idx="3">
                  <c:v>8.11541929666366</c:v>
                </c:pt>
                <c:pt idx="4">
                  <c:v>10.8205590622182</c:v>
                </c:pt>
                <c:pt idx="5">
                  <c:v>13.5256988277728</c:v>
                </c:pt>
                <c:pt idx="6">
                  <c:v>16.2308385933273</c:v>
                </c:pt>
                <c:pt idx="7">
                  <c:v>18.9359783588819</c:v>
                </c:pt>
                <c:pt idx="8">
                  <c:v>21.6411181244364</c:v>
                </c:pt>
                <c:pt idx="9">
                  <c:v>24.346257889991</c:v>
                </c:pt>
                <c:pt idx="10">
                  <c:v>27.0513976555455</c:v>
                </c:pt>
                <c:pt idx="11">
                  <c:v>29.7565374211001</c:v>
                </c:pt>
                <c:pt idx="12">
                  <c:v>32.4616771866546</c:v>
                </c:pt>
                <c:pt idx="13">
                  <c:v>35.1668169522092</c:v>
                </c:pt>
                <c:pt idx="14">
                  <c:v>37.8719567177638</c:v>
                </c:pt>
                <c:pt idx="15">
                  <c:v>40.5770964833183</c:v>
                </c:pt>
                <c:pt idx="16">
                  <c:v>43.2822362488729</c:v>
                </c:pt>
                <c:pt idx="17">
                  <c:v>45.9873760144274</c:v>
                </c:pt>
                <c:pt idx="18">
                  <c:v>48.692515779982</c:v>
                </c:pt>
                <c:pt idx="19">
                  <c:v>51.3976555455365</c:v>
                </c:pt>
                <c:pt idx="20">
                  <c:v>54.1027953110911</c:v>
                </c:pt>
                <c:pt idx="21">
                  <c:v>56.8079350766456</c:v>
                </c:pt>
                <c:pt idx="22">
                  <c:v>59.5130748422002</c:v>
                </c:pt>
                <c:pt idx="23">
                  <c:v>62.2182146077547</c:v>
                </c:pt>
                <c:pt idx="24">
                  <c:v>64.9233543733093</c:v>
                </c:pt>
                <c:pt idx="25">
                  <c:v>67.6284941388638</c:v>
                </c:pt>
                <c:pt idx="26">
                  <c:v>70.3336339044184</c:v>
                </c:pt>
                <c:pt idx="27">
                  <c:v>73.0387736699729</c:v>
                </c:pt>
                <c:pt idx="28">
                  <c:v>75.7439134355275</c:v>
                </c:pt>
                <c:pt idx="29">
                  <c:v>78.4490532010821</c:v>
                </c:pt>
                <c:pt idx="30">
                  <c:v>81.1541929666366</c:v>
                </c:pt>
                <c:pt idx="31">
                  <c:v>83.7691614066727</c:v>
                </c:pt>
                <c:pt idx="32">
                  <c:v>86.4743011722272</c:v>
                </c:pt>
                <c:pt idx="33">
                  <c:v>89.1794409377818</c:v>
                </c:pt>
                <c:pt idx="34">
                  <c:v>91.8845807033363</c:v>
                </c:pt>
                <c:pt idx="35">
                  <c:v>94.5897204688909</c:v>
                </c:pt>
                <c:pt idx="36">
                  <c:v>97.2948602344455</c:v>
                </c:pt>
                <c:pt idx="37">
                  <c:v>100</c:v>
                </c:pt>
              </c:numCache>
            </c:numRef>
          </c:xVal>
          <c:yVal>
            <c:numRef>
              <c:f>ZCV!$AD$2:$AD$109</c:f>
              <c:numCache>
                <c:formatCode>General</c:formatCode>
                <c:ptCount val="108"/>
                <c:pt idx="0" c:formatCode="General">
                  <c:v>4308</c:v>
                </c:pt>
                <c:pt idx="1" c:formatCode="General">
                  <c:v>4274</c:v>
                </c:pt>
                <c:pt idx="2" c:formatCode="General">
                  <c:v>4250</c:v>
                </c:pt>
                <c:pt idx="3" c:formatCode="General">
                  <c:v>4229</c:v>
                </c:pt>
                <c:pt idx="4" c:formatCode="General">
                  <c:v>4209</c:v>
                </c:pt>
                <c:pt idx="5" c:formatCode="General">
                  <c:v>4192</c:v>
                </c:pt>
                <c:pt idx="6" c:formatCode="General">
                  <c:v>4175</c:v>
                </c:pt>
                <c:pt idx="7" c:formatCode="General">
                  <c:v>4159</c:v>
                </c:pt>
                <c:pt idx="8" c:formatCode="General">
                  <c:v>4144</c:v>
                </c:pt>
                <c:pt idx="9" c:formatCode="General">
                  <c:v>4129</c:v>
                </c:pt>
                <c:pt idx="10" c:formatCode="General">
                  <c:v>4114</c:v>
                </c:pt>
                <c:pt idx="11" c:formatCode="General">
                  <c:v>4101</c:v>
                </c:pt>
                <c:pt idx="12" c:formatCode="General">
                  <c:v>4090</c:v>
                </c:pt>
                <c:pt idx="13" c:formatCode="General">
                  <c:v>4078</c:v>
                </c:pt>
                <c:pt idx="14" c:formatCode="General">
                  <c:v>4065</c:v>
                </c:pt>
                <c:pt idx="15" c:formatCode="General">
                  <c:v>4052</c:v>
                </c:pt>
                <c:pt idx="16" c:formatCode="General">
                  <c:v>4037</c:v>
                </c:pt>
                <c:pt idx="17" c:formatCode="General">
                  <c:v>4022</c:v>
                </c:pt>
                <c:pt idx="18" c:formatCode="General">
                  <c:v>4007</c:v>
                </c:pt>
                <c:pt idx="19" c:formatCode="General">
                  <c:v>3993</c:v>
                </c:pt>
                <c:pt idx="20" c:formatCode="General">
                  <c:v>3979</c:v>
                </c:pt>
                <c:pt idx="21" c:formatCode="General">
                  <c:v>3967</c:v>
                </c:pt>
                <c:pt idx="22" c:formatCode="General">
                  <c:v>3957</c:v>
                </c:pt>
                <c:pt idx="23" c:formatCode="General">
                  <c:v>3947</c:v>
                </c:pt>
                <c:pt idx="24" c:formatCode="General">
                  <c:v>3938</c:v>
                </c:pt>
                <c:pt idx="25" c:formatCode="General">
                  <c:v>3930</c:v>
                </c:pt>
                <c:pt idx="26" c:formatCode="General">
                  <c:v>3921</c:v>
                </c:pt>
                <c:pt idx="27" c:formatCode="General">
                  <c:v>3913</c:v>
                </c:pt>
                <c:pt idx="28" c:formatCode="General">
                  <c:v>3905</c:v>
                </c:pt>
                <c:pt idx="29" c:formatCode="General">
                  <c:v>3897</c:v>
                </c:pt>
                <c:pt idx="30" c:formatCode="General">
                  <c:v>3889</c:v>
                </c:pt>
                <c:pt idx="31" c:formatCode="General">
                  <c:v>3881</c:v>
                </c:pt>
                <c:pt idx="32" c:formatCode="General">
                  <c:v>3874</c:v>
                </c:pt>
                <c:pt idx="33" c:formatCode="General">
                  <c:v>3866</c:v>
                </c:pt>
                <c:pt idx="34" c:formatCode="General">
                  <c:v>3859</c:v>
                </c:pt>
                <c:pt idx="35" c:formatCode="General">
                  <c:v>3852</c:v>
                </c:pt>
                <c:pt idx="36" c:formatCode="General">
                  <c:v>3845</c:v>
                </c:pt>
                <c:pt idx="37" c:formatCode="General">
                  <c:v>3838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ZCV!$O$1</c:f>
              <c:strCache>
                <c:ptCount val="1"/>
                <c:pt idx="0">
                  <c:v>10度</c:v>
                </c:pt>
              </c:strCache>
            </c:strRef>
          </c:tx>
          <c:spPr>
            <a:noFill/>
            <a:ln w="28575">
              <a:solidFill>
                <a:schemeClr val="accent5"/>
              </a:solidFill>
            </a:ln>
            <a:effectLst/>
          </c:spPr>
          <c:marker>
            <c:symbol val="star"/>
            <c:size val="7"/>
            <c:spPr>
              <a:noFill/>
              <a:ln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numRef>
              <c:f>ZCV!$T$2:$T$117</c:f>
              <c:numCache>
                <c:formatCode>0_ </c:formatCode>
                <c:ptCount val="116"/>
                <c:pt idx="0">
                  <c:v>0</c:v>
                </c:pt>
                <c:pt idx="1">
                  <c:v>1.07422189320545</c:v>
                </c:pt>
                <c:pt idx="2">
                  <c:v>2.14844378641089</c:v>
                </c:pt>
                <c:pt idx="3">
                  <c:v>3.22266567961634</c:v>
                </c:pt>
                <c:pt idx="4">
                  <c:v>4.29688757282178</c:v>
                </c:pt>
                <c:pt idx="5">
                  <c:v>5.37110946602723</c:v>
                </c:pt>
                <c:pt idx="6">
                  <c:v>6.44533135923268</c:v>
                </c:pt>
                <c:pt idx="7">
                  <c:v>7.51955325243812</c:v>
                </c:pt>
                <c:pt idx="8">
                  <c:v>8.59377514564357</c:v>
                </c:pt>
                <c:pt idx="9">
                  <c:v>9.66799703884901</c:v>
                </c:pt>
                <c:pt idx="10">
                  <c:v>10.7422189320545</c:v>
                </c:pt>
                <c:pt idx="11">
                  <c:v>11.8164408252599</c:v>
                </c:pt>
                <c:pt idx="12">
                  <c:v>12.8906627184654</c:v>
                </c:pt>
                <c:pt idx="13">
                  <c:v>13.9648846116708</c:v>
                </c:pt>
                <c:pt idx="14">
                  <c:v>15.0391065048762</c:v>
                </c:pt>
                <c:pt idx="15">
                  <c:v>16.1133283980817</c:v>
                </c:pt>
                <c:pt idx="16">
                  <c:v>17.1875502912871</c:v>
                </c:pt>
                <c:pt idx="17">
                  <c:v>18.2617721844926</c:v>
                </c:pt>
                <c:pt idx="18">
                  <c:v>19.335994077698</c:v>
                </c:pt>
                <c:pt idx="19">
                  <c:v>20.4102159709035</c:v>
                </c:pt>
                <c:pt idx="20">
                  <c:v>21.4844378641089</c:v>
                </c:pt>
                <c:pt idx="21">
                  <c:v>22.5586597573144</c:v>
                </c:pt>
                <c:pt idx="22">
                  <c:v>23.6328816505198</c:v>
                </c:pt>
                <c:pt idx="23">
                  <c:v>24.7071035437253</c:v>
                </c:pt>
                <c:pt idx="24">
                  <c:v>25.7813254369307</c:v>
                </c:pt>
                <c:pt idx="25">
                  <c:v>26.8555473301361</c:v>
                </c:pt>
                <c:pt idx="26">
                  <c:v>27.9297692233416</c:v>
                </c:pt>
                <c:pt idx="27">
                  <c:v>29.003991116547</c:v>
                </c:pt>
                <c:pt idx="28">
                  <c:v>30.0782130097525</c:v>
                </c:pt>
                <c:pt idx="29">
                  <c:v>31.1524349029579</c:v>
                </c:pt>
                <c:pt idx="30">
                  <c:v>32.2266567961634</c:v>
                </c:pt>
                <c:pt idx="31">
                  <c:v>33.2650712929286</c:v>
                </c:pt>
                <c:pt idx="32">
                  <c:v>34.3392931861341</c:v>
                </c:pt>
                <c:pt idx="33">
                  <c:v>35.4135150793395</c:v>
                </c:pt>
                <c:pt idx="34">
                  <c:v>36.487736972545</c:v>
                </c:pt>
                <c:pt idx="35">
                  <c:v>37.5619588657504</c:v>
                </c:pt>
                <c:pt idx="36">
                  <c:v>38.6361807589559</c:v>
                </c:pt>
                <c:pt idx="37">
                  <c:v>39.7104026521613</c:v>
                </c:pt>
                <c:pt idx="38">
                  <c:v>40.7846245453668</c:v>
                </c:pt>
                <c:pt idx="39">
                  <c:v>41.8588464385722</c:v>
                </c:pt>
                <c:pt idx="40">
                  <c:v>42.9330683317777</c:v>
                </c:pt>
                <c:pt idx="41">
                  <c:v>44.0072902249831</c:v>
                </c:pt>
                <c:pt idx="42">
                  <c:v>45.0815121181885</c:v>
                </c:pt>
                <c:pt idx="43">
                  <c:v>46.155734011394</c:v>
                </c:pt>
                <c:pt idx="44">
                  <c:v>47.2299559045994</c:v>
                </c:pt>
                <c:pt idx="45">
                  <c:v>48.3041777978049</c:v>
                </c:pt>
                <c:pt idx="46">
                  <c:v>49.3783996910103</c:v>
                </c:pt>
                <c:pt idx="47">
                  <c:v>50.4526215842158</c:v>
                </c:pt>
                <c:pt idx="48">
                  <c:v>51.5268434774212</c:v>
                </c:pt>
                <c:pt idx="49">
                  <c:v>52.6010653706267</c:v>
                </c:pt>
                <c:pt idx="50">
                  <c:v>53.6752872638321</c:v>
                </c:pt>
                <c:pt idx="51">
                  <c:v>54.7495091570376</c:v>
                </c:pt>
                <c:pt idx="52">
                  <c:v>55.823731050243</c:v>
                </c:pt>
                <c:pt idx="53">
                  <c:v>56.8979529434485</c:v>
                </c:pt>
                <c:pt idx="54">
                  <c:v>57.9721748366539</c:v>
                </c:pt>
                <c:pt idx="55">
                  <c:v>59.0463967298594</c:v>
                </c:pt>
                <c:pt idx="56">
                  <c:v>60.1206186230648</c:v>
                </c:pt>
                <c:pt idx="57">
                  <c:v>61.1948405162702</c:v>
                </c:pt>
                <c:pt idx="58">
                  <c:v>62.2690624094757</c:v>
                </c:pt>
                <c:pt idx="59">
                  <c:v>63.3432843026811</c:v>
                </c:pt>
                <c:pt idx="60">
                  <c:v>64.4175061958866</c:v>
                </c:pt>
                <c:pt idx="61">
                  <c:v>65.491728089092</c:v>
                </c:pt>
                <c:pt idx="62">
                  <c:v>66.5659499822975</c:v>
                </c:pt>
                <c:pt idx="63">
                  <c:v>67.6401718755029</c:v>
                </c:pt>
                <c:pt idx="64">
                  <c:v>68.7143937687084</c:v>
                </c:pt>
                <c:pt idx="65">
                  <c:v>69.7886156619138</c:v>
                </c:pt>
                <c:pt idx="66">
                  <c:v>70.8628375551193</c:v>
                </c:pt>
                <c:pt idx="67">
                  <c:v>71.9370594483247</c:v>
                </c:pt>
                <c:pt idx="68">
                  <c:v>73.0112813415302</c:v>
                </c:pt>
                <c:pt idx="69">
                  <c:v>74.0855032347356</c:v>
                </c:pt>
                <c:pt idx="70">
                  <c:v>75.159725127941</c:v>
                </c:pt>
                <c:pt idx="71">
                  <c:v>76.2339470211465</c:v>
                </c:pt>
                <c:pt idx="72">
                  <c:v>77.3081689143519</c:v>
                </c:pt>
                <c:pt idx="73">
                  <c:v>78.3823908075574</c:v>
                </c:pt>
                <c:pt idx="74">
                  <c:v>79.4566127007628</c:v>
                </c:pt>
                <c:pt idx="75">
                  <c:v>80.5308345939683</c:v>
                </c:pt>
                <c:pt idx="76">
                  <c:v>81.6050564871737</c:v>
                </c:pt>
                <c:pt idx="77">
                  <c:v>82.6792783803792</c:v>
                </c:pt>
                <c:pt idx="78">
                  <c:v>83.7535002735846</c:v>
                </c:pt>
                <c:pt idx="79">
                  <c:v>84.8277221667901</c:v>
                </c:pt>
                <c:pt idx="80">
                  <c:v>85.9019440599955</c:v>
                </c:pt>
                <c:pt idx="81">
                  <c:v>86.9761659532009</c:v>
                </c:pt>
                <c:pt idx="82">
                  <c:v>88.0503878464064</c:v>
                </c:pt>
                <c:pt idx="83">
                  <c:v>89.1246097396118</c:v>
                </c:pt>
                <c:pt idx="84">
                  <c:v>90.1988316328173</c:v>
                </c:pt>
                <c:pt idx="85">
                  <c:v>91.2730535260227</c:v>
                </c:pt>
                <c:pt idx="86">
                  <c:v>92.3472754192282</c:v>
                </c:pt>
                <c:pt idx="87">
                  <c:v>93.4214973124336</c:v>
                </c:pt>
                <c:pt idx="88">
                  <c:v>94.4957192056391</c:v>
                </c:pt>
                <c:pt idx="89">
                  <c:v>95.5699410988445</c:v>
                </c:pt>
                <c:pt idx="90">
                  <c:v>96.64416299205</c:v>
                </c:pt>
                <c:pt idx="91">
                  <c:v>97.7183848852554</c:v>
                </c:pt>
                <c:pt idx="92">
                  <c:v>98.7567993820207</c:v>
                </c:pt>
                <c:pt idx="93">
                  <c:v>99.8310212752261</c:v>
                </c:pt>
                <c:pt idx="94">
                  <c:v>100.905243168432</c:v>
                </c:pt>
              </c:numCache>
            </c:numRef>
          </c:xVal>
          <c:yVal>
            <c:numRef>
              <c:f>ZCV!$P$2:$P$117</c:f>
              <c:numCache>
                <c:formatCode>General</c:formatCode>
                <c:ptCount val="116"/>
                <c:pt idx="0" c:formatCode="General">
                  <c:v>4301</c:v>
                </c:pt>
                <c:pt idx="1" c:formatCode="General">
                  <c:v>4283</c:v>
                </c:pt>
                <c:pt idx="2" c:formatCode="General">
                  <c:v>4269</c:v>
                </c:pt>
                <c:pt idx="3" c:formatCode="General">
                  <c:v>4256</c:v>
                </c:pt>
                <c:pt idx="4" c:formatCode="General">
                  <c:v>4243</c:v>
                </c:pt>
                <c:pt idx="5" c:formatCode="General">
                  <c:v>4232</c:v>
                </c:pt>
                <c:pt idx="6" c:formatCode="General">
                  <c:v>4219</c:v>
                </c:pt>
                <c:pt idx="7" c:formatCode="General">
                  <c:v>4209</c:v>
                </c:pt>
                <c:pt idx="8" c:formatCode="General">
                  <c:v>4196</c:v>
                </c:pt>
                <c:pt idx="9" c:formatCode="General">
                  <c:v>4185</c:v>
                </c:pt>
                <c:pt idx="10" c:formatCode="General">
                  <c:v>4173</c:v>
                </c:pt>
                <c:pt idx="11" c:formatCode="General">
                  <c:v>4162</c:v>
                </c:pt>
                <c:pt idx="12" c:formatCode="General">
                  <c:v>4151</c:v>
                </c:pt>
                <c:pt idx="13" c:formatCode="General">
                  <c:v>4139</c:v>
                </c:pt>
                <c:pt idx="14" c:formatCode="General">
                  <c:v>4127</c:v>
                </c:pt>
                <c:pt idx="15" c:formatCode="General">
                  <c:v>4116</c:v>
                </c:pt>
                <c:pt idx="16" c:formatCode="General">
                  <c:v>4105</c:v>
                </c:pt>
                <c:pt idx="17" c:formatCode="General">
                  <c:v>4093</c:v>
                </c:pt>
                <c:pt idx="18" c:formatCode="General">
                  <c:v>4082</c:v>
                </c:pt>
                <c:pt idx="19" c:formatCode="General">
                  <c:v>4073</c:v>
                </c:pt>
                <c:pt idx="20" c:formatCode="General">
                  <c:v>4066</c:v>
                </c:pt>
                <c:pt idx="21" c:formatCode="General">
                  <c:v>4058</c:v>
                </c:pt>
                <c:pt idx="22" c:formatCode="General">
                  <c:v>4046</c:v>
                </c:pt>
                <c:pt idx="23" c:formatCode="General">
                  <c:v>4029</c:v>
                </c:pt>
                <c:pt idx="24" c:formatCode="General">
                  <c:v>4011</c:v>
                </c:pt>
                <c:pt idx="25" c:formatCode="General">
                  <c:v>3993</c:v>
                </c:pt>
                <c:pt idx="26" c:formatCode="General">
                  <c:v>3979</c:v>
                </c:pt>
                <c:pt idx="27" c:formatCode="General">
                  <c:v>3967</c:v>
                </c:pt>
                <c:pt idx="28" c:formatCode="General">
                  <c:v>3957</c:v>
                </c:pt>
                <c:pt idx="29" c:formatCode="General">
                  <c:v>3949</c:v>
                </c:pt>
                <c:pt idx="30" c:formatCode="General">
                  <c:v>3942</c:v>
                </c:pt>
                <c:pt idx="31" c:formatCode="General">
                  <c:v>3935</c:v>
                </c:pt>
                <c:pt idx="32" c:formatCode="General">
                  <c:v>3930</c:v>
                </c:pt>
                <c:pt idx="33" c:formatCode="General">
                  <c:v>3923</c:v>
                </c:pt>
                <c:pt idx="34" c:formatCode="General">
                  <c:v>3916</c:v>
                </c:pt>
                <c:pt idx="35" c:formatCode="General">
                  <c:v>3908</c:v>
                </c:pt>
                <c:pt idx="36" c:formatCode="General">
                  <c:v>3901</c:v>
                </c:pt>
                <c:pt idx="37" c:formatCode="General">
                  <c:v>3893</c:v>
                </c:pt>
                <c:pt idx="38" c:formatCode="General">
                  <c:v>3886</c:v>
                </c:pt>
                <c:pt idx="39" c:formatCode="General">
                  <c:v>3879</c:v>
                </c:pt>
                <c:pt idx="40" c:formatCode="General">
                  <c:v>3871</c:v>
                </c:pt>
                <c:pt idx="41" c:formatCode="General">
                  <c:v>3864</c:v>
                </c:pt>
                <c:pt idx="42" c:formatCode="General">
                  <c:v>3858</c:v>
                </c:pt>
                <c:pt idx="43" c:formatCode="General">
                  <c:v>3852</c:v>
                </c:pt>
                <c:pt idx="44" c:formatCode="General">
                  <c:v>3846</c:v>
                </c:pt>
                <c:pt idx="45" c:formatCode="General">
                  <c:v>3840</c:v>
                </c:pt>
                <c:pt idx="46" c:formatCode="General">
                  <c:v>3834</c:v>
                </c:pt>
                <c:pt idx="47" c:formatCode="General">
                  <c:v>3830</c:v>
                </c:pt>
                <c:pt idx="48" c:formatCode="General">
                  <c:v>3825</c:v>
                </c:pt>
                <c:pt idx="49" c:formatCode="General">
                  <c:v>3819</c:v>
                </c:pt>
                <c:pt idx="50" c:formatCode="General">
                  <c:v>3814</c:v>
                </c:pt>
                <c:pt idx="51" c:formatCode="General">
                  <c:v>3810</c:v>
                </c:pt>
                <c:pt idx="52" c:formatCode="General">
                  <c:v>3806</c:v>
                </c:pt>
                <c:pt idx="53" c:formatCode="General">
                  <c:v>3802</c:v>
                </c:pt>
                <c:pt idx="54" c:formatCode="General">
                  <c:v>3797</c:v>
                </c:pt>
                <c:pt idx="55" c:formatCode="General">
                  <c:v>3793</c:v>
                </c:pt>
                <c:pt idx="56" c:formatCode="General">
                  <c:v>3790</c:v>
                </c:pt>
                <c:pt idx="57" c:formatCode="General">
                  <c:v>3786</c:v>
                </c:pt>
                <c:pt idx="58" c:formatCode="General">
                  <c:v>3782</c:v>
                </c:pt>
                <c:pt idx="59" c:formatCode="General">
                  <c:v>3779</c:v>
                </c:pt>
                <c:pt idx="60" c:formatCode="General">
                  <c:v>3777</c:v>
                </c:pt>
                <c:pt idx="61" c:formatCode="General">
                  <c:v>3774</c:v>
                </c:pt>
                <c:pt idx="62" c:formatCode="General">
                  <c:v>3772</c:v>
                </c:pt>
                <c:pt idx="63" c:formatCode="General">
                  <c:v>3769</c:v>
                </c:pt>
                <c:pt idx="64" c:formatCode="General">
                  <c:v>3768</c:v>
                </c:pt>
                <c:pt idx="65" c:formatCode="General">
                  <c:v>3766</c:v>
                </c:pt>
                <c:pt idx="66" c:formatCode="General">
                  <c:v>3764</c:v>
                </c:pt>
                <c:pt idx="67" c:formatCode="General">
                  <c:v>3762</c:v>
                </c:pt>
                <c:pt idx="68" c:formatCode="General">
                  <c:v>3760</c:v>
                </c:pt>
                <c:pt idx="69" c:formatCode="General">
                  <c:v>3758</c:v>
                </c:pt>
                <c:pt idx="70" c:formatCode="General">
                  <c:v>3755</c:v>
                </c:pt>
                <c:pt idx="71" c:formatCode="General">
                  <c:v>3752</c:v>
                </c:pt>
                <c:pt idx="72" c:formatCode="General">
                  <c:v>3749</c:v>
                </c:pt>
                <c:pt idx="73" c:formatCode="General">
                  <c:v>3746</c:v>
                </c:pt>
                <c:pt idx="74" c:formatCode="General">
                  <c:v>3742</c:v>
                </c:pt>
                <c:pt idx="75" c:formatCode="General">
                  <c:v>3739</c:v>
                </c:pt>
                <c:pt idx="76" c:formatCode="General">
                  <c:v>3734</c:v>
                </c:pt>
                <c:pt idx="77" c:formatCode="General">
                  <c:v>3730</c:v>
                </c:pt>
                <c:pt idx="78" c:formatCode="General">
                  <c:v>3725</c:v>
                </c:pt>
                <c:pt idx="79" c:formatCode="General">
                  <c:v>3719</c:v>
                </c:pt>
                <c:pt idx="80" c:formatCode="General">
                  <c:v>3714</c:v>
                </c:pt>
                <c:pt idx="81" c:formatCode="General">
                  <c:v>3708</c:v>
                </c:pt>
                <c:pt idx="82" c:formatCode="General">
                  <c:v>3703</c:v>
                </c:pt>
                <c:pt idx="83" c:formatCode="General">
                  <c:v>3698</c:v>
                </c:pt>
                <c:pt idx="84" c:formatCode="General">
                  <c:v>3692</c:v>
                </c:pt>
                <c:pt idx="85" c:formatCode="General">
                  <c:v>3687</c:v>
                </c:pt>
                <c:pt idx="86" c:formatCode="General">
                  <c:v>3681</c:v>
                </c:pt>
                <c:pt idx="87" c:formatCode="General">
                  <c:v>3673</c:v>
                </c:pt>
                <c:pt idx="88" c:formatCode="General">
                  <c:v>3663</c:v>
                </c:pt>
                <c:pt idx="89" c:formatCode="General">
                  <c:v>3648</c:v>
                </c:pt>
                <c:pt idx="90" c:formatCode="General">
                  <c:v>3624</c:v>
                </c:pt>
                <c:pt idx="91" c:formatCode="General">
                  <c:v>3590</c:v>
                </c:pt>
                <c:pt idx="92" c:formatCode="General">
                  <c:v>3541</c:v>
                </c:pt>
                <c:pt idx="93" c:formatCode="General">
                  <c:v>3475</c:v>
                </c:pt>
                <c:pt idx="94" c:formatCode="General">
                  <c:v>3386</c:v>
                </c:pt>
              </c:numCache>
            </c:numRef>
          </c:yVal>
          <c:smooth val="0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0"/>
        <c:axId val="1"/>
      </c:scatterChart>
      <c:valAx>
        <c:axId val="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1600" b="1" i="0" u="none" strike="noStrike" kern="1200" baseline="0">
                    <a:solidFill>
                      <a:srgbClr val="000000"/>
                    </a:solidFill>
                    <a:latin typeface="宋体" pitchFamily="7" charset="-122"/>
                    <a:ea typeface="宋体" pitchFamily="7" charset="-122"/>
                    <a:cs typeface="宋体" pitchFamily="7" charset="-122"/>
                  </a:defRPr>
                </a:pPr>
                <a:r>
                  <a:rPr lang="zh-CN" altLang="zh-CN" sz="1600"/>
                  <a:t>%</a:t>
                </a:r>
                <a:endParaRPr lang="zh-CN" altLang="zh-CN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3000"/>
        </c:scaling>
        <c:delete val="0"/>
        <c:axPos val="l"/>
        <c:majorGridlines>
          <c:spPr>
            <a:noFill/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algn="ctr">
                  <a:defRPr lang="zh-CN" sz="1600" b="1" i="0" u="none" strike="noStrike" kern="1200" baseline="0">
                    <a:solidFill>
                      <a:srgbClr val="000000"/>
                    </a:solidFill>
                    <a:latin typeface="宋体" pitchFamily="7" charset="-122"/>
                    <a:ea typeface="宋体" pitchFamily="7" charset="-122"/>
                    <a:cs typeface="宋体" pitchFamily="7" charset="-122"/>
                  </a:defRPr>
                </a:pPr>
                <a:r>
                  <a:rPr lang="zh-CN" altLang="zh-CN" sz="1600"/>
                  <a:t>mV</a:t>
                </a:r>
                <a:endParaRPr lang="zh-CN" altLang="zh-CN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  <c:crossAx val="0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ayout>
        <c:manualLayout>
          <c:xMode val="edge"/>
          <c:yMode val="edge"/>
          <c:x val="0.905905397562391"/>
          <c:y val="0.45423941572520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rgbClr val="000000"/>
              </a:solidFill>
              <a:latin typeface="宋体" pitchFamily="7" charset="-122"/>
              <a:ea typeface="宋体" pitchFamily="7" charset="-122"/>
              <a:cs typeface="宋体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b="0" i="0" u="none" strike="noStrike" baseline="0">
          <a:solidFill>
            <a:srgbClr val="000000"/>
          </a:solidFill>
          <a:latin typeface="宋体" pitchFamily="7" charset="-122"/>
          <a:ea typeface="宋体" pitchFamily="7" charset="-122"/>
          <a:cs typeface="宋体" pitchFamily="7" charset="-122"/>
        </a:defRPr>
      </a:pPr>
    </a:p>
  </c:txPr>
  <c:printSettings>
    <c:headerFooter/>
    <c:pageMargins r="0.7" b="0.75" l="0.7" footer="0.3" header="0.3" t="0.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  <a:r>
              <a:rPr lang="zh-CN" altLang="zh-CN"/>
              <a:t>OCV与</a:t>
            </a:r>
            <a:r>
              <a:rPr lang="en-US" altLang="zh-CN"/>
              <a:t>mAh</a:t>
            </a:r>
            <a:r>
              <a:rPr altLang="en-US"/>
              <a:t>的关系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ZCV!$A$1</c:f>
              <c:strCache>
                <c:ptCount val="1"/>
                <c:pt idx="0">
                  <c:v>50度</c:v>
                </c:pt>
              </c:strCache>
            </c:strRef>
          </c:tx>
          <c:spPr>
            <a:noFill/>
            <a:ln w="2540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ZCV!$D$2:$D$116</c:f>
              <c:numCache>
                <c:formatCode>General</c:formatCode>
                <c:ptCount val="115"/>
                <c:pt idx="0" c:formatCode="General">
                  <c:v>0</c:v>
                </c:pt>
                <c:pt idx="1" c:formatCode="General">
                  <c:v>30</c:v>
                </c:pt>
                <c:pt idx="2" c:formatCode="General">
                  <c:v>60</c:v>
                </c:pt>
                <c:pt idx="3" c:formatCode="General">
                  <c:v>90</c:v>
                </c:pt>
                <c:pt idx="4" c:formatCode="General">
                  <c:v>120</c:v>
                </c:pt>
                <c:pt idx="5" c:formatCode="General">
                  <c:v>150</c:v>
                </c:pt>
                <c:pt idx="6" c:formatCode="General">
                  <c:v>180</c:v>
                </c:pt>
                <c:pt idx="7" c:formatCode="General">
                  <c:v>210</c:v>
                </c:pt>
                <c:pt idx="8" c:formatCode="General">
                  <c:v>240</c:v>
                </c:pt>
                <c:pt idx="9" c:formatCode="General">
                  <c:v>270</c:v>
                </c:pt>
                <c:pt idx="10" c:formatCode="General">
                  <c:v>300</c:v>
                </c:pt>
                <c:pt idx="11" c:formatCode="General">
                  <c:v>330</c:v>
                </c:pt>
                <c:pt idx="12" c:formatCode="General">
                  <c:v>359</c:v>
                </c:pt>
                <c:pt idx="13" c:formatCode="General">
                  <c:v>389</c:v>
                </c:pt>
                <c:pt idx="14" c:formatCode="General">
                  <c:v>419</c:v>
                </c:pt>
                <c:pt idx="15" c:formatCode="General">
                  <c:v>449</c:v>
                </c:pt>
                <c:pt idx="16" c:formatCode="General">
                  <c:v>479</c:v>
                </c:pt>
                <c:pt idx="17" c:formatCode="General">
                  <c:v>509</c:v>
                </c:pt>
                <c:pt idx="18" c:formatCode="General">
                  <c:v>539</c:v>
                </c:pt>
                <c:pt idx="19" c:formatCode="General">
                  <c:v>569</c:v>
                </c:pt>
                <c:pt idx="20" c:formatCode="General">
                  <c:v>599</c:v>
                </c:pt>
                <c:pt idx="21" c:formatCode="General">
                  <c:v>629</c:v>
                </c:pt>
                <c:pt idx="22" c:formatCode="General">
                  <c:v>659</c:v>
                </c:pt>
                <c:pt idx="23" c:formatCode="General">
                  <c:v>689</c:v>
                </c:pt>
                <c:pt idx="24" c:formatCode="General">
                  <c:v>719</c:v>
                </c:pt>
                <c:pt idx="25" c:formatCode="General">
                  <c:v>749</c:v>
                </c:pt>
                <c:pt idx="26" c:formatCode="General">
                  <c:v>779</c:v>
                </c:pt>
                <c:pt idx="27" c:formatCode="General">
                  <c:v>809</c:v>
                </c:pt>
                <c:pt idx="28" c:formatCode="General">
                  <c:v>839</c:v>
                </c:pt>
                <c:pt idx="29" c:formatCode="General">
                  <c:v>869</c:v>
                </c:pt>
                <c:pt idx="30" c:formatCode="General">
                  <c:v>899</c:v>
                </c:pt>
                <c:pt idx="31" c:formatCode="General">
                  <c:v>929</c:v>
                </c:pt>
                <c:pt idx="32" c:formatCode="General">
                  <c:v>959</c:v>
                </c:pt>
                <c:pt idx="33" c:formatCode="General">
                  <c:v>989</c:v>
                </c:pt>
                <c:pt idx="34" c:formatCode="General">
                  <c:v>1019</c:v>
                </c:pt>
                <c:pt idx="35" c:formatCode="General">
                  <c:v>1049</c:v>
                </c:pt>
                <c:pt idx="36" c:formatCode="General">
                  <c:v>1079</c:v>
                </c:pt>
                <c:pt idx="37" c:formatCode="General">
                  <c:v>1109</c:v>
                </c:pt>
                <c:pt idx="38" c:formatCode="General">
                  <c:v>1139</c:v>
                </c:pt>
                <c:pt idx="39" c:formatCode="General">
                  <c:v>1169</c:v>
                </c:pt>
                <c:pt idx="40" c:formatCode="General">
                  <c:v>1199</c:v>
                </c:pt>
                <c:pt idx="41" c:formatCode="General">
                  <c:v>1229</c:v>
                </c:pt>
                <c:pt idx="42" c:formatCode="General">
                  <c:v>1259</c:v>
                </c:pt>
                <c:pt idx="43" c:formatCode="General">
                  <c:v>1289</c:v>
                </c:pt>
                <c:pt idx="44" c:formatCode="General">
                  <c:v>1319</c:v>
                </c:pt>
                <c:pt idx="45" c:formatCode="General">
                  <c:v>1349</c:v>
                </c:pt>
                <c:pt idx="46" c:formatCode="General">
                  <c:v>1379</c:v>
                </c:pt>
                <c:pt idx="47" c:formatCode="General">
                  <c:v>1409</c:v>
                </c:pt>
                <c:pt idx="48" c:formatCode="General">
                  <c:v>1439</c:v>
                </c:pt>
                <c:pt idx="49" c:formatCode="General">
                  <c:v>1469</c:v>
                </c:pt>
                <c:pt idx="50" c:formatCode="General">
                  <c:v>1499</c:v>
                </c:pt>
                <c:pt idx="51" c:formatCode="General">
                  <c:v>1529</c:v>
                </c:pt>
                <c:pt idx="52" c:formatCode="General">
                  <c:v>1559</c:v>
                </c:pt>
                <c:pt idx="53" c:formatCode="General">
                  <c:v>1589</c:v>
                </c:pt>
                <c:pt idx="54" c:formatCode="General">
                  <c:v>1619</c:v>
                </c:pt>
                <c:pt idx="55" c:formatCode="General">
                  <c:v>1649</c:v>
                </c:pt>
                <c:pt idx="56" c:formatCode="General">
                  <c:v>1679</c:v>
                </c:pt>
                <c:pt idx="57" c:formatCode="General">
                  <c:v>1709</c:v>
                </c:pt>
                <c:pt idx="58" c:formatCode="General">
                  <c:v>1739</c:v>
                </c:pt>
                <c:pt idx="59" c:formatCode="General">
                  <c:v>1769</c:v>
                </c:pt>
                <c:pt idx="60" c:formatCode="General">
                  <c:v>1799</c:v>
                </c:pt>
                <c:pt idx="61" c:formatCode="General">
                  <c:v>1829</c:v>
                </c:pt>
                <c:pt idx="62" c:formatCode="General">
                  <c:v>1859</c:v>
                </c:pt>
                <c:pt idx="63" c:formatCode="General">
                  <c:v>1889</c:v>
                </c:pt>
                <c:pt idx="64" c:formatCode="General">
                  <c:v>1919</c:v>
                </c:pt>
                <c:pt idx="65" c:formatCode="General">
                  <c:v>1949</c:v>
                </c:pt>
                <c:pt idx="66" c:formatCode="General">
                  <c:v>1979</c:v>
                </c:pt>
                <c:pt idx="67" c:formatCode="General">
                  <c:v>2009</c:v>
                </c:pt>
                <c:pt idx="68" c:formatCode="General">
                  <c:v>2038</c:v>
                </c:pt>
                <c:pt idx="69" c:formatCode="General">
                  <c:v>2068</c:v>
                </c:pt>
                <c:pt idx="70" c:formatCode="General">
                  <c:v>2098</c:v>
                </c:pt>
                <c:pt idx="71" c:formatCode="General">
                  <c:v>2128</c:v>
                </c:pt>
                <c:pt idx="72" c:formatCode="General">
                  <c:v>2158</c:v>
                </c:pt>
                <c:pt idx="73" c:formatCode="General">
                  <c:v>2188</c:v>
                </c:pt>
                <c:pt idx="74" c:formatCode="General">
                  <c:v>2218</c:v>
                </c:pt>
                <c:pt idx="75" c:formatCode="General">
                  <c:v>2248</c:v>
                </c:pt>
                <c:pt idx="76" c:formatCode="General">
                  <c:v>2278</c:v>
                </c:pt>
                <c:pt idx="77" c:formatCode="General">
                  <c:v>2308</c:v>
                </c:pt>
                <c:pt idx="78" c:formatCode="General">
                  <c:v>2338</c:v>
                </c:pt>
                <c:pt idx="79" c:formatCode="General">
                  <c:v>2368</c:v>
                </c:pt>
                <c:pt idx="80" c:formatCode="General">
                  <c:v>2398</c:v>
                </c:pt>
                <c:pt idx="81" c:formatCode="General">
                  <c:v>2428</c:v>
                </c:pt>
                <c:pt idx="82" c:formatCode="General">
                  <c:v>2458</c:v>
                </c:pt>
                <c:pt idx="83" c:formatCode="General">
                  <c:v>2488</c:v>
                </c:pt>
                <c:pt idx="84" c:formatCode="General">
                  <c:v>2518</c:v>
                </c:pt>
                <c:pt idx="85" c:formatCode="General">
                  <c:v>2548</c:v>
                </c:pt>
                <c:pt idx="86" c:formatCode="General">
                  <c:v>2578</c:v>
                </c:pt>
                <c:pt idx="87" c:formatCode="General">
                  <c:v>2608</c:v>
                </c:pt>
                <c:pt idx="88" c:formatCode="General">
                  <c:v>2638</c:v>
                </c:pt>
                <c:pt idx="89" c:formatCode="General">
                  <c:v>2668</c:v>
                </c:pt>
                <c:pt idx="90" c:formatCode="General">
                  <c:v>2698</c:v>
                </c:pt>
                <c:pt idx="91" c:formatCode="General">
                  <c:v>2728</c:v>
                </c:pt>
                <c:pt idx="92" c:formatCode="General">
                  <c:v>2758</c:v>
                </c:pt>
                <c:pt idx="93" c:formatCode="General">
                  <c:v>2788</c:v>
                </c:pt>
              </c:numCache>
            </c:numRef>
          </c:xVal>
          <c:yVal>
            <c:numRef>
              <c:f>ZCV!$B$2:$B$116</c:f>
              <c:numCache>
                <c:formatCode>General</c:formatCode>
                <c:ptCount val="115"/>
                <c:pt idx="0" c:formatCode="General">
                  <c:v>4281</c:v>
                </c:pt>
                <c:pt idx="1" c:formatCode="General">
                  <c:v>4267</c:v>
                </c:pt>
                <c:pt idx="2" c:formatCode="General">
                  <c:v>4254</c:v>
                </c:pt>
                <c:pt idx="3" c:formatCode="General">
                  <c:v>4242</c:v>
                </c:pt>
                <c:pt idx="4" c:formatCode="General">
                  <c:v>4230</c:v>
                </c:pt>
                <c:pt idx="5" c:formatCode="General">
                  <c:v>4218</c:v>
                </c:pt>
                <c:pt idx="6" c:formatCode="General">
                  <c:v>4206</c:v>
                </c:pt>
                <c:pt idx="7" c:formatCode="General">
                  <c:v>4194</c:v>
                </c:pt>
                <c:pt idx="8" c:formatCode="General">
                  <c:v>4182</c:v>
                </c:pt>
                <c:pt idx="9" c:formatCode="General">
                  <c:v>4171</c:v>
                </c:pt>
                <c:pt idx="10" c:formatCode="General">
                  <c:v>4159</c:v>
                </c:pt>
                <c:pt idx="11" c:formatCode="General">
                  <c:v>4148</c:v>
                </c:pt>
                <c:pt idx="12" c:formatCode="General">
                  <c:v>4136</c:v>
                </c:pt>
                <c:pt idx="13" c:formatCode="General">
                  <c:v>4125</c:v>
                </c:pt>
                <c:pt idx="14" c:formatCode="General">
                  <c:v>4114</c:v>
                </c:pt>
                <c:pt idx="15" c:formatCode="General">
                  <c:v>4103</c:v>
                </c:pt>
                <c:pt idx="16" c:formatCode="General">
                  <c:v>4093</c:v>
                </c:pt>
                <c:pt idx="17" c:formatCode="General">
                  <c:v>4082</c:v>
                </c:pt>
                <c:pt idx="18" c:formatCode="General">
                  <c:v>4071</c:v>
                </c:pt>
                <c:pt idx="19" c:formatCode="General">
                  <c:v>4061</c:v>
                </c:pt>
                <c:pt idx="20" c:formatCode="General">
                  <c:v>4051</c:v>
                </c:pt>
                <c:pt idx="21" c:formatCode="General">
                  <c:v>4041</c:v>
                </c:pt>
                <c:pt idx="22" c:formatCode="General">
                  <c:v>4032</c:v>
                </c:pt>
                <c:pt idx="23" c:formatCode="General">
                  <c:v>4021</c:v>
                </c:pt>
                <c:pt idx="24" c:formatCode="General">
                  <c:v>4011</c:v>
                </c:pt>
                <c:pt idx="25" c:formatCode="General">
                  <c:v>4003</c:v>
                </c:pt>
                <c:pt idx="26" c:formatCode="General">
                  <c:v>3994</c:v>
                </c:pt>
                <c:pt idx="27" c:formatCode="General">
                  <c:v>3985</c:v>
                </c:pt>
                <c:pt idx="28" c:formatCode="General">
                  <c:v>3977</c:v>
                </c:pt>
                <c:pt idx="29" c:formatCode="General">
                  <c:v>3968</c:v>
                </c:pt>
                <c:pt idx="30" c:formatCode="General">
                  <c:v>3959</c:v>
                </c:pt>
                <c:pt idx="31" c:formatCode="General">
                  <c:v>3951</c:v>
                </c:pt>
                <c:pt idx="32" c:formatCode="General">
                  <c:v>3942</c:v>
                </c:pt>
                <c:pt idx="33" c:formatCode="General">
                  <c:v>3933</c:v>
                </c:pt>
                <c:pt idx="34" c:formatCode="General">
                  <c:v>3924</c:v>
                </c:pt>
                <c:pt idx="35" c:formatCode="General">
                  <c:v>3915</c:v>
                </c:pt>
                <c:pt idx="36" c:formatCode="General">
                  <c:v>3905</c:v>
                </c:pt>
                <c:pt idx="37" c:formatCode="General">
                  <c:v>3894</c:v>
                </c:pt>
                <c:pt idx="38" c:formatCode="General">
                  <c:v>3884</c:v>
                </c:pt>
                <c:pt idx="39" c:formatCode="General">
                  <c:v>3874</c:v>
                </c:pt>
                <c:pt idx="40" c:formatCode="General">
                  <c:v>3865</c:v>
                </c:pt>
                <c:pt idx="41" c:formatCode="General">
                  <c:v>3858</c:v>
                </c:pt>
                <c:pt idx="42" c:formatCode="General">
                  <c:v>3851</c:v>
                </c:pt>
                <c:pt idx="43" c:formatCode="General">
                  <c:v>3845</c:v>
                </c:pt>
                <c:pt idx="44" c:formatCode="General">
                  <c:v>3838</c:v>
                </c:pt>
                <c:pt idx="45" c:formatCode="General">
                  <c:v>3833</c:v>
                </c:pt>
                <c:pt idx="46" c:formatCode="General">
                  <c:v>3828</c:v>
                </c:pt>
                <c:pt idx="47" c:formatCode="General">
                  <c:v>3823</c:v>
                </c:pt>
                <c:pt idx="48" c:formatCode="General">
                  <c:v>3818</c:v>
                </c:pt>
                <c:pt idx="49" c:formatCode="General">
                  <c:v>3814</c:v>
                </c:pt>
                <c:pt idx="50" c:formatCode="General">
                  <c:v>3810</c:v>
                </c:pt>
                <c:pt idx="51" c:formatCode="General">
                  <c:v>3805</c:v>
                </c:pt>
                <c:pt idx="52" c:formatCode="General">
                  <c:v>3802</c:v>
                </c:pt>
                <c:pt idx="53" c:formatCode="General">
                  <c:v>3798</c:v>
                </c:pt>
                <c:pt idx="54" c:formatCode="General">
                  <c:v>3794</c:v>
                </c:pt>
                <c:pt idx="55" c:formatCode="General">
                  <c:v>3792</c:v>
                </c:pt>
                <c:pt idx="56" c:formatCode="General">
                  <c:v>3788</c:v>
                </c:pt>
                <c:pt idx="57" c:formatCode="General">
                  <c:v>3785</c:v>
                </c:pt>
                <c:pt idx="58" c:formatCode="General">
                  <c:v>3783</c:v>
                </c:pt>
                <c:pt idx="59" c:formatCode="General">
                  <c:v>3780</c:v>
                </c:pt>
                <c:pt idx="60" c:formatCode="General">
                  <c:v>3777</c:v>
                </c:pt>
                <c:pt idx="61" c:formatCode="General">
                  <c:v>3775</c:v>
                </c:pt>
                <c:pt idx="62" c:formatCode="General">
                  <c:v>3772</c:v>
                </c:pt>
                <c:pt idx="63" c:formatCode="General">
                  <c:v>3769</c:v>
                </c:pt>
                <c:pt idx="64" c:formatCode="General">
                  <c:v>3767</c:v>
                </c:pt>
                <c:pt idx="65" c:formatCode="General">
                  <c:v>3763</c:v>
                </c:pt>
                <c:pt idx="66" c:formatCode="General">
                  <c:v>3759</c:v>
                </c:pt>
                <c:pt idx="67" c:formatCode="General">
                  <c:v>3753</c:v>
                </c:pt>
                <c:pt idx="68" c:formatCode="General">
                  <c:v>3748</c:v>
                </c:pt>
                <c:pt idx="69" c:formatCode="General">
                  <c:v>3745</c:v>
                </c:pt>
                <c:pt idx="70" c:formatCode="General">
                  <c:v>3741</c:v>
                </c:pt>
                <c:pt idx="71" c:formatCode="General">
                  <c:v>3738</c:v>
                </c:pt>
                <c:pt idx="72" c:formatCode="General">
                  <c:v>3734</c:v>
                </c:pt>
                <c:pt idx="73" c:formatCode="General">
                  <c:v>3730</c:v>
                </c:pt>
                <c:pt idx="74" c:formatCode="General">
                  <c:v>3727</c:v>
                </c:pt>
                <c:pt idx="75" c:formatCode="General">
                  <c:v>3724</c:v>
                </c:pt>
                <c:pt idx="76" c:formatCode="General">
                  <c:v>3721</c:v>
                </c:pt>
                <c:pt idx="77" c:formatCode="General">
                  <c:v>3717</c:v>
                </c:pt>
                <c:pt idx="78" c:formatCode="General">
                  <c:v>3711</c:v>
                </c:pt>
                <c:pt idx="79" c:formatCode="General">
                  <c:v>3705</c:v>
                </c:pt>
                <c:pt idx="80" c:formatCode="General">
                  <c:v>3700</c:v>
                </c:pt>
                <c:pt idx="81" c:formatCode="General">
                  <c:v>3694</c:v>
                </c:pt>
                <c:pt idx="82" c:formatCode="General">
                  <c:v>3686</c:v>
                </c:pt>
                <c:pt idx="83" c:formatCode="General">
                  <c:v>3679</c:v>
                </c:pt>
                <c:pt idx="84" c:formatCode="General">
                  <c:v>3677</c:v>
                </c:pt>
                <c:pt idx="85" c:formatCode="General">
                  <c:v>3675</c:v>
                </c:pt>
                <c:pt idx="86" c:formatCode="General">
                  <c:v>3673</c:v>
                </c:pt>
                <c:pt idx="87" c:formatCode="General">
                  <c:v>3671</c:v>
                </c:pt>
                <c:pt idx="88" c:formatCode="General">
                  <c:v>3666</c:v>
                </c:pt>
                <c:pt idx="89" c:formatCode="General">
                  <c:v>3651</c:v>
                </c:pt>
                <c:pt idx="90" c:formatCode="General">
                  <c:v>3613</c:v>
                </c:pt>
                <c:pt idx="91" c:formatCode="General">
                  <c:v>3554</c:v>
                </c:pt>
                <c:pt idx="92" c:formatCode="General">
                  <c:v>3477</c:v>
                </c:pt>
                <c:pt idx="93" c:formatCode="General">
                  <c:v>3378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"25度"</c:f>
              <c:strCache>
                <c:ptCount val="1"/>
                <c:pt idx="0">
                  <c:v>25度</c:v>
                </c:pt>
              </c:strCache>
            </c:strRef>
          </c:tx>
          <c:spPr>
            <a:noFill/>
            <a:ln w="25400" cap="rnd" cmpd="sng" algn="ctr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C0504D"/>
              </a:solidFill>
              <a:ln w="9525" cap="flat" cmpd="sng" algn="ctr">
                <a:solidFill>
                  <a:srgbClr val="C0504D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ZCV!$K$2:$K$117</c:f>
              <c:numCache>
                <c:formatCode>General</c:formatCode>
                <c:ptCount val="116"/>
                <c:pt idx="0" c:formatCode="General">
                  <c:v>0</c:v>
                </c:pt>
                <c:pt idx="1" c:formatCode="General">
                  <c:v>30</c:v>
                </c:pt>
                <c:pt idx="2" c:formatCode="General">
                  <c:v>60</c:v>
                </c:pt>
                <c:pt idx="3" c:formatCode="General">
                  <c:v>90</c:v>
                </c:pt>
                <c:pt idx="4" c:formatCode="General">
                  <c:v>120</c:v>
                </c:pt>
                <c:pt idx="5" c:formatCode="General">
                  <c:v>150</c:v>
                </c:pt>
                <c:pt idx="6" c:formatCode="General">
                  <c:v>180</c:v>
                </c:pt>
                <c:pt idx="7" c:formatCode="General">
                  <c:v>210</c:v>
                </c:pt>
                <c:pt idx="8" c:formatCode="General">
                  <c:v>240</c:v>
                </c:pt>
                <c:pt idx="9" c:formatCode="General">
                  <c:v>270</c:v>
                </c:pt>
                <c:pt idx="10" c:formatCode="General">
                  <c:v>300</c:v>
                </c:pt>
                <c:pt idx="11" c:formatCode="General">
                  <c:v>330</c:v>
                </c:pt>
                <c:pt idx="12" c:formatCode="General">
                  <c:v>360</c:v>
                </c:pt>
                <c:pt idx="13" c:formatCode="General">
                  <c:v>390</c:v>
                </c:pt>
                <c:pt idx="14" c:formatCode="General">
                  <c:v>420</c:v>
                </c:pt>
                <c:pt idx="15" c:formatCode="General">
                  <c:v>450</c:v>
                </c:pt>
                <c:pt idx="16" c:formatCode="General">
                  <c:v>480</c:v>
                </c:pt>
                <c:pt idx="17" c:formatCode="General">
                  <c:v>510</c:v>
                </c:pt>
                <c:pt idx="18" c:formatCode="General">
                  <c:v>540</c:v>
                </c:pt>
                <c:pt idx="19" c:formatCode="General">
                  <c:v>570</c:v>
                </c:pt>
                <c:pt idx="20" c:formatCode="General">
                  <c:v>600</c:v>
                </c:pt>
                <c:pt idx="21" c:formatCode="General">
                  <c:v>630</c:v>
                </c:pt>
                <c:pt idx="22" c:formatCode="General">
                  <c:v>660</c:v>
                </c:pt>
                <c:pt idx="23" c:formatCode="General">
                  <c:v>690</c:v>
                </c:pt>
                <c:pt idx="24" c:formatCode="General">
                  <c:v>720</c:v>
                </c:pt>
                <c:pt idx="25" c:formatCode="General">
                  <c:v>750</c:v>
                </c:pt>
                <c:pt idx="26" c:formatCode="General">
                  <c:v>780</c:v>
                </c:pt>
                <c:pt idx="27" c:formatCode="General">
                  <c:v>810</c:v>
                </c:pt>
                <c:pt idx="28" c:formatCode="General">
                  <c:v>840</c:v>
                </c:pt>
                <c:pt idx="29" c:formatCode="General">
                  <c:v>870</c:v>
                </c:pt>
                <c:pt idx="30" c:formatCode="General">
                  <c:v>900</c:v>
                </c:pt>
                <c:pt idx="31" c:formatCode="General">
                  <c:v>929</c:v>
                </c:pt>
                <c:pt idx="32" c:formatCode="General">
                  <c:v>959</c:v>
                </c:pt>
                <c:pt idx="33" c:formatCode="General">
                  <c:v>989</c:v>
                </c:pt>
                <c:pt idx="34" c:formatCode="General">
                  <c:v>1019</c:v>
                </c:pt>
                <c:pt idx="35" c:formatCode="General">
                  <c:v>1049</c:v>
                </c:pt>
                <c:pt idx="36" c:formatCode="General">
                  <c:v>1079</c:v>
                </c:pt>
                <c:pt idx="37" c:formatCode="General">
                  <c:v>1109</c:v>
                </c:pt>
                <c:pt idx="38" c:formatCode="General">
                  <c:v>1139</c:v>
                </c:pt>
                <c:pt idx="39" c:formatCode="General">
                  <c:v>1169</c:v>
                </c:pt>
                <c:pt idx="40" c:formatCode="General">
                  <c:v>1199</c:v>
                </c:pt>
                <c:pt idx="41" c:formatCode="General">
                  <c:v>1229</c:v>
                </c:pt>
                <c:pt idx="42" c:formatCode="General">
                  <c:v>1259</c:v>
                </c:pt>
                <c:pt idx="43" c:formatCode="General">
                  <c:v>1289</c:v>
                </c:pt>
                <c:pt idx="44" c:formatCode="General">
                  <c:v>1319</c:v>
                </c:pt>
                <c:pt idx="45" c:formatCode="General">
                  <c:v>1349</c:v>
                </c:pt>
                <c:pt idx="46" c:formatCode="General">
                  <c:v>1379</c:v>
                </c:pt>
                <c:pt idx="47" c:formatCode="General">
                  <c:v>1409</c:v>
                </c:pt>
                <c:pt idx="48" c:formatCode="General">
                  <c:v>1439</c:v>
                </c:pt>
                <c:pt idx="49" c:formatCode="General">
                  <c:v>1469</c:v>
                </c:pt>
                <c:pt idx="50" c:formatCode="General">
                  <c:v>1499</c:v>
                </c:pt>
                <c:pt idx="51" c:formatCode="General">
                  <c:v>1529</c:v>
                </c:pt>
                <c:pt idx="52" c:formatCode="General">
                  <c:v>1559</c:v>
                </c:pt>
                <c:pt idx="53" c:formatCode="General">
                  <c:v>1589</c:v>
                </c:pt>
                <c:pt idx="54" c:formatCode="General">
                  <c:v>1619</c:v>
                </c:pt>
                <c:pt idx="55" c:formatCode="General">
                  <c:v>1649</c:v>
                </c:pt>
                <c:pt idx="56" c:formatCode="General">
                  <c:v>1679</c:v>
                </c:pt>
                <c:pt idx="57" c:formatCode="General">
                  <c:v>1709</c:v>
                </c:pt>
                <c:pt idx="58" c:formatCode="General">
                  <c:v>1739</c:v>
                </c:pt>
                <c:pt idx="59" c:formatCode="General">
                  <c:v>1769</c:v>
                </c:pt>
                <c:pt idx="60" c:formatCode="General">
                  <c:v>1799</c:v>
                </c:pt>
                <c:pt idx="61" c:formatCode="General">
                  <c:v>1829</c:v>
                </c:pt>
                <c:pt idx="62" c:formatCode="General">
                  <c:v>1859</c:v>
                </c:pt>
                <c:pt idx="63" c:formatCode="General">
                  <c:v>1889</c:v>
                </c:pt>
                <c:pt idx="64" c:formatCode="General">
                  <c:v>1919</c:v>
                </c:pt>
                <c:pt idx="65" c:formatCode="General">
                  <c:v>1949</c:v>
                </c:pt>
                <c:pt idx="66" c:formatCode="General">
                  <c:v>1979</c:v>
                </c:pt>
                <c:pt idx="67" c:formatCode="General">
                  <c:v>2009</c:v>
                </c:pt>
                <c:pt idx="68" c:formatCode="General">
                  <c:v>2039</c:v>
                </c:pt>
                <c:pt idx="69" c:formatCode="General">
                  <c:v>2069</c:v>
                </c:pt>
                <c:pt idx="70" c:formatCode="General">
                  <c:v>2099</c:v>
                </c:pt>
                <c:pt idx="71" c:formatCode="General">
                  <c:v>2129</c:v>
                </c:pt>
                <c:pt idx="72" c:formatCode="General">
                  <c:v>2159</c:v>
                </c:pt>
                <c:pt idx="73" c:formatCode="General">
                  <c:v>2189</c:v>
                </c:pt>
                <c:pt idx="74" c:formatCode="General">
                  <c:v>2219</c:v>
                </c:pt>
                <c:pt idx="75" c:formatCode="General">
                  <c:v>2249</c:v>
                </c:pt>
                <c:pt idx="76" c:formatCode="General">
                  <c:v>2279</c:v>
                </c:pt>
                <c:pt idx="77" c:formatCode="General">
                  <c:v>2309</c:v>
                </c:pt>
                <c:pt idx="78" c:formatCode="General">
                  <c:v>2339</c:v>
                </c:pt>
                <c:pt idx="79" c:formatCode="General">
                  <c:v>2369</c:v>
                </c:pt>
                <c:pt idx="80" c:formatCode="General">
                  <c:v>2399</c:v>
                </c:pt>
                <c:pt idx="81" c:formatCode="General">
                  <c:v>2429</c:v>
                </c:pt>
                <c:pt idx="82" c:formatCode="General">
                  <c:v>2459</c:v>
                </c:pt>
                <c:pt idx="83" c:formatCode="General">
                  <c:v>2489</c:v>
                </c:pt>
                <c:pt idx="84" c:formatCode="General">
                  <c:v>2519</c:v>
                </c:pt>
                <c:pt idx="85" c:formatCode="General">
                  <c:v>2549</c:v>
                </c:pt>
                <c:pt idx="86" c:formatCode="General">
                  <c:v>2579</c:v>
                </c:pt>
                <c:pt idx="87" c:formatCode="General">
                  <c:v>2609</c:v>
                </c:pt>
                <c:pt idx="88" c:formatCode="General">
                  <c:v>2639</c:v>
                </c:pt>
                <c:pt idx="89" c:formatCode="General">
                  <c:v>2669</c:v>
                </c:pt>
                <c:pt idx="90" c:formatCode="General">
                  <c:v>2699</c:v>
                </c:pt>
                <c:pt idx="91" c:formatCode="General">
                  <c:v>2729</c:v>
                </c:pt>
                <c:pt idx="92" c:formatCode="General">
                  <c:v>2758</c:v>
                </c:pt>
                <c:pt idx="93" c:formatCode="General">
                  <c:v>2788</c:v>
                </c:pt>
                <c:pt idx="94" c:formatCode="General">
                  <c:v>2818</c:v>
                </c:pt>
                <c:pt idx="95" c:formatCode="General">
                  <c:v>2848</c:v>
                </c:pt>
              </c:numCache>
            </c:numRef>
          </c:xVal>
          <c:yVal>
            <c:numRef>
              <c:f>ZCV!$I$2:$I$117</c:f>
              <c:numCache>
                <c:formatCode>General</c:formatCode>
                <c:ptCount val="116"/>
                <c:pt idx="0" c:formatCode="General">
                  <c:v>4291</c:v>
                </c:pt>
                <c:pt idx="1" c:formatCode="General">
                  <c:v>4276</c:v>
                </c:pt>
                <c:pt idx="2" c:formatCode="General">
                  <c:v>4262</c:v>
                </c:pt>
                <c:pt idx="3" c:formatCode="General">
                  <c:v>4250</c:v>
                </c:pt>
                <c:pt idx="4" c:formatCode="General">
                  <c:v>4237</c:v>
                </c:pt>
                <c:pt idx="5" c:formatCode="General">
                  <c:v>4225</c:v>
                </c:pt>
                <c:pt idx="6" c:formatCode="General">
                  <c:v>4214</c:v>
                </c:pt>
                <c:pt idx="7" c:formatCode="General">
                  <c:v>4202</c:v>
                </c:pt>
                <c:pt idx="8" c:formatCode="General">
                  <c:v>4190</c:v>
                </c:pt>
                <c:pt idx="9" c:formatCode="General">
                  <c:v>4179</c:v>
                </c:pt>
                <c:pt idx="10" c:formatCode="General">
                  <c:v>4167</c:v>
                </c:pt>
                <c:pt idx="11" c:formatCode="General">
                  <c:v>4156</c:v>
                </c:pt>
                <c:pt idx="12" c:formatCode="General">
                  <c:v>4145</c:v>
                </c:pt>
                <c:pt idx="13" c:formatCode="General">
                  <c:v>4134</c:v>
                </c:pt>
                <c:pt idx="14" c:formatCode="General">
                  <c:v>4123</c:v>
                </c:pt>
                <c:pt idx="15" c:formatCode="General">
                  <c:v>4111</c:v>
                </c:pt>
                <c:pt idx="16" c:formatCode="General">
                  <c:v>4100</c:v>
                </c:pt>
                <c:pt idx="17" c:formatCode="General">
                  <c:v>4090</c:v>
                </c:pt>
                <c:pt idx="18" c:formatCode="General">
                  <c:v>4079</c:v>
                </c:pt>
                <c:pt idx="19" c:formatCode="General">
                  <c:v>4072</c:v>
                </c:pt>
                <c:pt idx="20" c:formatCode="General">
                  <c:v>4066</c:v>
                </c:pt>
                <c:pt idx="21" c:formatCode="General">
                  <c:v>4057</c:v>
                </c:pt>
                <c:pt idx="22" c:formatCode="General">
                  <c:v>4043</c:v>
                </c:pt>
                <c:pt idx="23" c:formatCode="General">
                  <c:v>4026</c:v>
                </c:pt>
                <c:pt idx="24" c:formatCode="General">
                  <c:v>4010</c:v>
                </c:pt>
                <c:pt idx="25" c:formatCode="General">
                  <c:v>3997</c:v>
                </c:pt>
                <c:pt idx="26" c:formatCode="General">
                  <c:v>3987</c:v>
                </c:pt>
                <c:pt idx="27" c:formatCode="General">
                  <c:v>3978</c:v>
                </c:pt>
                <c:pt idx="28" c:formatCode="General">
                  <c:v>3972</c:v>
                </c:pt>
                <c:pt idx="29" c:formatCode="General">
                  <c:v>3966</c:v>
                </c:pt>
                <c:pt idx="30" c:formatCode="General">
                  <c:v>3961</c:v>
                </c:pt>
                <c:pt idx="31" c:formatCode="General">
                  <c:v>3953</c:v>
                </c:pt>
                <c:pt idx="32" c:formatCode="General">
                  <c:v>3945</c:v>
                </c:pt>
                <c:pt idx="33" c:formatCode="General">
                  <c:v>3935</c:v>
                </c:pt>
                <c:pt idx="34" c:formatCode="General">
                  <c:v>3926</c:v>
                </c:pt>
                <c:pt idx="35" c:formatCode="General">
                  <c:v>3916</c:v>
                </c:pt>
                <c:pt idx="36" c:formatCode="General">
                  <c:v>3907</c:v>
                </c:pt>
                <c:pt idx="37" c:formatCode="General">
                  <c:v>3897</c:v>
                </c:pt>
                <c:pt idx="38" c:formatCode="General">
                  <c:v>3888</c:v>
                </c:pt>
                <c:pt idx="39" c:formatCode="General">
                  <c:v>3880</c:v>
                </c:pt>
                <c:pt idx="40" c:formatCode="General">
                  <c:v>3872</c:v>
                </c:pt>
                <c:pt idx="41" c:formatCode="General">
                  <c:v>3864</c:v>
                </c:pt>
                <c:pt idx="42" c:formatCode="General">
                  <c:v>3857</c:v>
                </c:pt>
                <c:pt idx="43" c:formatCode="General">
                  <c:v>3851</c:v>
                </c:pt>
                <c:pt idx="44" c:formatCode="General">
                  <c:v>3845</c:v>
                </c:pt>
                <c:pt idx="45" c:formatCode="General">
                  <c:v>3839</c:v>
                </c:pt>
                <c:pt idx="46" c:formatCode="General">
                  <c:v>3834</c:v>
                </c:pt>
                <c:pt idx="47" c:formatCode="General">
                  <c:v>3829</c:v>
                </c:pt>
                <c:pt idx="48" c:formatCode="General">
                  <c:v>3824</c:v>
                </c:pt>
                <c:pt idx="49" c:formatCode="General">
                  <c:v>3820</c:v>
                </c:pt>
                <c:pt idx="50" c:formatCode="General">
                  <c:v>3815</c:v>
                </c:pt>
                <c:pt idx="51" c:formatCode="General">
                  <c:v>3811</c:v>
                </c:pt>
                <c:pt idx="52" c:formatCode="General">
                  <c:v>3807</c:v>
                </c:pt>
                <c:pt idx="53" c:formatCode="General">
                  <c:v>3803</c:v>
                </c:pt>
                <c:pt idx="54" c:formatCode="General">
                  <c:v>3799</c:v>
                </c:pt>
                <c:pt idx="55" c:formatCode="General">
                  <c:v>3796</c:v>
                </c:pt>
                <c:pt idx="56" c:formatCode="General">
                  <c:v>3792</c:v>
                </c:pt>
                <c:pt idx="57" c:formatCode="General">
                  <c:v>3789</c:v>
                </c:pt>
                <c:pt idx="58" c:formatCode="General">
                  <c:v>3786</c:v>
                </c:pt>
                <c:pt idx="59" c:formatCode="General">
                  <c:v>3783</c:v>
                </c:pt>
                <c:pt idx="60" c:formatCode="General">
                  <c:v>3780</c:v>
                </c:pt>
                <c:pt idx="61" c:formatCode="General">
                  <c:v>3777</c:v>
                </c:pt>
                <c:pt idx="62" c:formatCode="General">
                  <c:v>3775</c:v>
                </c:pt>
                <c:pt idx="63" c:formatCode="General">
                  <c:v>3773</c:v>
                </c:pt>
                <c:pt idx="64" c:formatCode="General">
                  <c:v>3771</c:v>
                </c:pt>
                <c:pt idx="65" c:formatCode="General">
                  <c:v>3769</c:v>
                </c:pt>
                <c:pt idx="66" c:formatCode="General">
                  <c:v>3767</c:v>
                </c:pt>
                <c:pt idx="67" c:formatCode="General">
                  <c:v>3765</c:v>
                </c:pt>
                <c:pt idx="68" c:formatCode="General">
                  <c:v>3762</c:v>
                </c:pt>
                <c:pt idx="69" c:formatCode="General">
                  <c:v>3760</c:v>
                </c:pt>
                <c:pt idx="70" c:formatCode="General">
                  <c:v>3757</c:v>
                </c:pt>
                <c:pt idx="71" c:formatCode="General">
                  <c:v>3755</c:v>
                </c:pt>
                <c:pt idx="72" c:formatCode="General">
                  <c:v>3752</c:v>
                </c:pt>
                <c:pt idx="73" c:formatCode="General">
                  <c:v>3749</c:v>
                </c:pt>
                <c:pt idx="74" c:formatCode="General">
                  <c:v>3746</c:v>
                </c:pt>
                <c:pt idx="75" c:formatCode="General">
                  <c:v>3743</c:v>
                </c:pt>
                <c:pt idx="76" c:formatCode="General">
                  <c:v>3739</c:v>
                </c:pt>
                <c:pt idx="77" c:formatCode="General">
                  <c:v>3735</c:v>
                </c:pt>
                <c:pt idx="78" c:formatCode="General">
                  <c:v>3730</c:v>
                </c:pt>
                <c:pt idx="79" c:formatCode="General">
                  <c:v>3725</c:v>
                </c:pt>
                <c:pt idx="80" c:formatCode="General">
                  <c:v>3719</c:v>
                </c:pt>
                <c:pt idx="81" c:formatCode="General">
                  <c:v>3713</c:v>
                </c:pt>
                <c:pt idx="82" c:formatCode="General">
                  <c:v>3707</c:v>
                </c:pt>
                <c:pt idx="83" c:formatCode="General">
                  <c:v>3699</c:v>
                </c:pt>
                <c:pt idx="84" c:formatCode="General">
                  <c:v>3692</c:v>
                </c:pt>
                <c:pt idx="85" c:formatCode="General">
                  <c:v>3688</c:v>
                </c:pt>
                <c:pt idx="86" c:formatCode="General">
                  <c:v>3684</c:v>
                </c:pt>
                <c:pt idx="87" c:formatCode="General">
                  <c:v>3681</c:v>
                </c:pt>
                <c:pt idx="88" c:formatCode="General">
                  <c:v>3676</c:v>
                </c:pt>
                <c:pt idx="89" c:formatCode="General">
                  <c:v>3668</c:v>
                </c:pt>
                <c:pt idx="90" c:formatCode="General">
                  <c:v>3654</c:v>
                </c:pt>
                <c:pt idx="91" c:formatCode="General">
                  <c:v>3625</c:v>
                </c:pt>
                <c:pt idx="92" c:formatCode="General">
                  <c:v>3575</c:v>
                </c:pt>
                <c:pt idx="93" c:formatCode="General">
                  <c:v>3505</c:v>
                </c:pt>
                <c:pt idx="94" c:formatCode="General">
                  <c:v>3414</c:v>
                </c:pt>
                <c:pt idx="95" c:formatCode="General">
                  <c:v>3293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ZCV!$V$1</c:f>
              <c:strCache>
                <c:ptCount val="1"/>
                <c:pt idx="0">
                  <c:v>0度</c:v>
                </c:pt>
              </c:strCache>
            </c:strRef>
          </c:tx>
          <c:spPr>
            <a:noFill/>
            <a:ln w="25400" cap="rnd" cmpd="sng" algn="ctr">
              <a:solidFill>
                <a:srgbClr val="9BBB59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ZCV!$Y$2:$Y$115</c:f>
              <c:numCache>
                <c:formatCode>General</c:formatCode>
                <c:ptCount val="114"/>
                <c:pt idx="0" c:formatCode="General">
                  <c:v>0</c:v>
                </c:pt>
                <c:pt idx="1" c:formatCode="General">
                  <c:v>30</c:v>
                </c:pt>
                <c:pt idx="2" c:formatCode="General">
                  <c:v>60</c:v>
                </c:pt>
                <c:pt idx="3" c:formatCode="General">
                  <c:v>90</c:v>
                </c:pt>
                <c:pt idx="4" c:formatCode="General">
                  <c:v>120</c:v>
                </c:pt>
                <c:pt idx="5" c:formatCode="General">
                  <c:v>150</c:v>
                </c:pt>
                <c:pt idx="6" c:formatCode="General">
                  <c:v>180</c:v>
                </c:pt>
                <c:pt idx="7" c:formatCode="General">
                  <c:v>210</c:v>
                </c:pt>
                <c:pt idx="8" c:formatCode="General">
                  <c:v>240</c:v>
                </c:pt>
                <c:pt idx="9" c:formatCode="General">
                  <c:v>270</c:v>
                </c:pt>
                <c:pt idx="10" c:formatCode="General">
                  <c:v>300</c:v>
                </c:pt>
                <c:pt idx="11" c:formatCode="General">
                  <c:v>330</c:v>
                </c:pt>
                <c:pt idx="12" c:formatCode="General">
                  <c:v>360</c:v>
                </c:pt>
                <c:pt idx="13" c:formatCode="General">
                  <c:v>390</c:v>
                </c:pt>
                <c:pt idx="14" c:formatCode="General">
                  <c:v>420</c:v>
                </c:pt>
                <c:pt idx="15" c:formatCode="General">
                  <c:v>450</c:v>
                </c:pt>
                <c:pt idx="16" c:formatCode="General">
                  <c:v>480</c:v>
                </c:pt>
                <c:pt idx="17" c:formatCode="General">
                  <c:v>510</c:v>
                </c:pt>
                <c:pt idx="18" c:formatCode="General">
                  <c:v>540</c:v>
                </c:pt>
                <c:pt idx="19" c:formatCode="General">
                  <c:v>570</c:v>
                </c:pt>
                <c:pt idx="20" c:formatCode="General">
                  <c:v>600</c:v>
                </c:pt>
                <c:pt idx="21" c:formatCode="General">
                  <c:v>630</c:v>
                </c:pt>
                <c:pt idx="22" c:formatCode="General">
                  <c:v>660</c:v>
                </c:pt>
                <c:pt idx="23" c:formatCode="General">
                  <c:v>690</c:v>
                </c:pt>
                <c:pt idx="24" c:formatCode="General">
                  <c:v>720</c:v>
                </c:pt>
                <c:pt idx="25" c:formatCode="General">
                  <c:v>750</c:v>
                </c:pt>
                <c:pt idx="26" c:formatCode="General">
                  <c:v>780</c:v>
                </c:pt>
                <c:pt idx="27" c:formatCode="General">
                  <c:v>810</c:v>
                </c:pt>
                <c:pt idx="28" c:formatCode="General">
                  <c:v>840</c:v>
                </c:pt>
                <c:pt idx="29" c:formatCode="General">
                  <c:v>870</c:v>
                </c:pt>
                <c:pt idx="30" c:formatCode="General">
                  <c:v>900</c:v>
                </c:pt>
                <c:pt idx="31" c:formatCode="General">
                  <c:v>929</c:v>
                </c:pt>
                <c:pt idx="32" c:formatCode="General">
                  <c:v>959</c:v>
                </c:pt>
                <c:pt idx="33" c:formatCode="General">
                  <c:v>989</c:v>
                </c:pt>
                <c:pt idx="34" c:formatCode="General">
                  <c:v>1019</c:v>
                </c:pt>
                <c:pt idx="35" c:formatCode="General">
                  <c:v>1049</c:v>
                </c:pt>
                <c:pt idx="36" c:formatCode="General">
                  <c:v>1079</c:v>
                </c:pt>
                <c:pt idx="37" c:formatCode="General">
                  <c:v>1109</c:v>
                </c:pt>
                <c:pt idx="38" c:formatCode="General">
                  <c:v>1139</c:v>
                </c:pt>
                <c:pt idx="39" c:formatCode="General">
                  <c:v>1169</c:v>
                </c:pt>
                <c:pt idx="40" c:formatCode="General">
                  <c:v>1199</c:v>
                </c:pt>
                <c:pt idx="41" c:formatCode="General">
                  <c:v>1229</c:v>
                </c:pt>
                <c:pt idx="42" c:formatCode="General">
                  <c:v>1259</c:v>
                </c:pt>
                <c:pt idx="43" c:formatCode="General">
                  <c:v>1289</c:v>
                </c:pt>
                <c:pt idx="44" c:formatCode="General">
                  <c:v>1319</c:v>
                </c:pt>
                <c:pt idx="45" c:formatCode="General">
                  <c:v>1349</c:v>
                </c:pt>
                <c:pt idx="46" c:formatCode="General">
                  <c:v>1379</c:v>
                </c:pt>
                <c:pt idx="47" c:formatCode="General">
                  <c:v>1409</c:v>
                </c:pt>
                <c:pt idx="48" c:formatCode="General">
                  <c:v>1439</c:v>
                </c:pt>
                <c:pt idx="49" c:formatCode="General">
                  <c:v>1469</c:v>
                </c:pt>
                <c:pt idx="50" c:formatCode="General">
                  <c:v>1499</c:v>
                </c:pt>
                <c:pt idx="51" c:formatCode="General">
                  <c:v>1529</c:v>
                </c:pt>
                <c:pt idx="52" c:formatCode="General">
                  <c:v>1559</c:v>
                </c:pt>
                <c:pt idx="53" c:formatCode="General">
                  <c:v>1589</c:v>
                </c:pt>
                <c:pt idx="54" c:formatCode="General">
                  <c:v>1619</c:v>
                </c:pt>
                <c:pt idx="55" c:formatCode="General">
                  <c:v>1649</c:v>
                </c:pt>
                <c:pt idx="56" c:formatCode="General">
                  <c:v>1679</c:v>
                </c:pt>
                <c:pt idx="57" c:formatCode="General">
                  <c:v>1709</c:v>
                </c:pt>
                <c:pt idx="58" c:formatCode="General">
                  <c:v>1739</c:v>
                </c:pt>
                <c:pt idx="59" c:formatCode="General">
                  <c:v>1769</c:v>
                </c:pt>
                <c:pt idx="60" c:formatCode="General">
                  <c:v>1799</c:v>
                </c:pt>
                <c:pt idx="61" c:formatCode="General">
                  <c:v>1829</c:v>
                </c:pt>
                <c:pt idx="62" c:formatCode="General">
                  <c:v>1859</c:v>
                </c:pt>
                <c:pt idx="63" c:formatCode="General">
                  <c:v>1889</c:v>
                </c:pt>
                <c:pt idx="64" c:formatCode="General">
                  <c:v>1919</c:v>
                </c:pt>
                <c:pt idx="65" c:formatCode="General">
                  <c:v>1949</c:v>
                </c:pt>
                <c:pt idx="66" c:formatCode="General">
                  <c:v>1979</c:v>
                </c:pt>
                <c:pt idx="67" c:formatCode="General">
                  <c:v>2009</c:v>
                </c:pt>
                <c:pt idx="68" c:formatCode="General">
                  <c:v>2039</c:v>
                </c:pt>
                <c:pt idx="69" c:formatCode="General">
                  <c:v>2069</c:v>
                </c:pt>
                <c:pt idx="70" c:formatCode="General">
                  <c:v>2099</c:v>
                </c:pt>
                <c:pt idx="71" c:formatCode="General">
                  <c:v>2129</c:v>
                </c:pt>
                <c:pt idx="72" c:formatCode="General">
                  <c:v>2159</c:v>
                </c:pt>
                <c:pt idx="73" c:formatCode="General">
                  <c:v>2189</c:v>
                </c:pt>
                <c:pt idx="74" c:formatCode="General">
                  <c:v>2219</c:v>
                </c:pt>
                <c:pt idx="75" c:formatCode="General">
                  <c:v>2249</c:v>
                </c:pt>
              </c:numCache>
            </c:numRef>
          </c:xVal>
          <c:yVal>
            <c:numRef>
              <c:f>ZCV!$W$2:$W$115</c:f>
              <c:numCache>
                <c:formatCode>General</c:formatCode>
                <c:ptCount val="114"/>
                <c:pt idx="0" c:formatCode="General">
                  <c:v>4298</c:v>
                </c:pt>
                <c:pt idx="1" c:formatCode="General">
                  <c:v>4274</c:v>
                </c:pt>
                <c:pt idx="2" c:formatCode="General">
                  <c:v>4255</c:v>
                </c:pt>
                <c:pt idx="3" c:formatCode="General">
                  <c:v>4239</c:v>
                </c:pt>
                <c:pt idx="4" c:formatCode="General">
                  <c:v>4224</c:v>
                </c:pt>
                <c:pt idx="5" c:formatCode="General">
                  <c:v>4209</c:v>
                </c:pt>
                <c:pt idx="6" c:formatCode="General">
                  <c:v>4196</c:v>
                </c:pt>
                <c:pt idx="7" c:formatCode="General">
                  <c:v>4183</c:v>
                </c:pt>
                <c:pt idx="8" c:formatCode="General">
                  <c:v>4171</c:v>
                </c:pt>
                <c:pt idx="9" c:formatCode="General">
                  <c:v>4158</c:v>
                </c:pt>
                <c:pt idx="10" c:formatCode="General">
                  <c:v>4145</c:v>
                </c:pt>
                <c:pt idx="11" c:formatCode="General">
                  <c:v>4133</c:v>
                </c:pt>
                <c:pt idx="12" c:formatCode="General">
                  <c:v>4120</c:v>
                </c:pt>
                <c:pt idx="13" c:formatCode="General">
                  <c:v>4109</c:v>
                </c:pt>
                <c:pt idx="14" c:formatCode="General">
                  <c:v>4096</c:v>
                </c:pt>
                <c:pt idx="15" c:formatCode="General">
                  <c:v>4085</c:v>
                </c:pt>
                <c:pt idx="16" c:formatCode="General">
                  <c:v>4076</c:v>
                </c:pt>
                <c:pt idx="17" c:formatCode="General">
                  <c:v>4066</c:v>
                </c:pt>
                <c:pt idx="18" c:formatCode="General">
                  <c:v>4056</c:v>
                </c:pt>
                <c:pt idx="19" c:formatCode="General">
                  <c:v>4043</c:v>
                </c:pt>
                <c:pt idx="20" c:formatCode="General">
                  <c:v>4028</c:v>
                </c:pt>
                <c:pt idx="21" c:formatCode="General">
                  <c:v>4013</c:v>
                </c:pt>
                <c:pt idx="22" c:formatCode="General">
                  <c:v>3998</c:v>
                </c:pt>
                <c:pt idx="23" c:formatCode="General">
                  <c:v>3983</c:v>
                </c:pt>
                <c:pt idx="24" c:formatCode="General">
                  <c:v>3970</c:v>
                </c:pt>
                <c:pt idx="25" c:formatCode="General">
                  <c:v>3959</c:v>
                </c:pt>
                <c:pt idx="26" c:formatCode="General">
                  <c:v>3949</c:v>
                </c:pt>
                <c:pt idx="27" c:formatCode="General">
                  <c:v>3941</c:v>
                </c:pt>
                <c:pt idx="28" c:formatCode="General">
                  <c:v>3933</c:v>
                </c:pt>
                <c:pt idx="29" c:formatCode="General">
                  <c:v>3925</c:v>
                </c:pt>
                <c:pt idx="30" c:formatCode="General">
                  <c:v>3918</c:v>
                </c:pt>
                <c:pt idx="31" c:formatCode="General">
                  <c:v>3911</c:v>
                </c:pt>
                <c:pt idx="32" c:formatCode="General">
                  <c:v>3903</c:v>
                </c:pt>
                <c:pt idx="33" c:formatCode="General">
                  <c:v>3896</c:v>
                </c:pt>
                <c:pt idx="34" c:formatCode="General">
                  <c:v>3889</c:v>
                </c:pt>
                <c:pt idx="35" c:formatCode="General">
                  <c:v>3882</c:v>
                </c:pt>
                <c:pt idx="36" c:formatCode="General">
                  <c:v>3875</c:v>
                </c:pt>
                <c:pt idx="37" c:formatCode="General">
                  <c:v>3868</c:v>
                </c:pt>
                <c:pt idx="38" c:formatCode="General">
                  <c:v>3862</c:v>
                </c:pt>
                <c:pt idx="39" c:formatCode="General">
                  <c:v>3855</c:v>
                </c:pt>
                <c:pt idx="40" c:formatCode="General">
                  <c:v>3848</c:v>
                </c:pt>
                <c:pt idx="41" c:formatCode="General">
                  <c:v>3842</c:v>
                </c:pt>
                <c:pt idx="42" c:formatCode="General">
                  <c:v>3836</c:v>
                </c:pt>
                <c:pt idx="43" c:formatCode="General">
                  <c:v>3830</c:v>
                </c:pt>
                <c:pt idx="44" c:formatCode="General">
                  <c:v>3824</c:v>
                </c:pt>
                <c:pt idx="45" c:formatCode="General">
                  <c:v>3818</c:v>
                </c:pt>
                <c:pt idx="46" c:formatCode="General">
                  <c:v>3813</c:v>
                </c:pt>
                <c:pt idx="47" c:formatCode="General">
                  <c:v>3808</c:v>
                </c:pt>
                <c:pt idx="48" c:formatCode="General">
                  <c:v>3802</c:v>
                </c:pt>
                <c:pt idx="49" c:formatCode="General">
                  <c:v>3798</c:v>
                </c:pt>
                <c:pt idx="50" c:formatCode="General">
                  <c:v>3794</c:v>
                </c:pt>
                <c:pt idx="51" c:formatCode="General">
                  <c:v>3788</c:v>
                </c:pt>
                <c:pt idx="52" c:formatCode="General">
                  <c:v>3785</c:v>
                </c:pt>
                <c:pt idx="53" c:formatCode="General">
                  <c:v>3782</c:v>
                </c:pt>
                <c:pt idx="54" c:formatCode="General">
                  <c:v>3779</c:v>
                </c:pt>
                <c:pt idx="55" c:formatCode="General">
                  <c:v>3776</c:v>
                </c:pt>
                <c:pt idx="56" c:formatCode="General">
                  <c:v>3774</c:v>
                </c:pt>
                <c:pt idx="57" c:formatCode="General">
                  <c:v>3772</c:v>
                </c:pt>
                <c:pt idx="58" c:formatCode="General">
                  <c:v>3768</c:v>
                </c:pt>
                <c:pt idx="59" c:formatCode="General">
                  <c:v>3766</c:v>
                </c:pt>
                <c:pt idx="60" c:formatCode="General">
                  <c:v>3763</c:v>
                </c:pt>
                <c:pt idx="61" c:formatCode="General">
                  <c:v>3761</c:v>
                </c:pt>
                <c:pt idx="62" c:formatCode="General">
                  <c:v>3758</c:v>
                </c:pt>
                <c:pt idx="63" c:formatCode="General">
                  <c:v>3755</c:v>
                </c:pt>
                <c:pt idx="64" c:formatCode="General">
                  <c:v>3752</c:v>
                </c:pt>
                <c:pt idx="65" c:formatCode="General">
                  <c:v>3749</c:v>
                </c:pt>
                <c:pt idx="66" c:formatCode="General">
                  <c:v>3745</c:v>
                </c:pt>
                <c:pt idx="67" c:formatCode="General">
                  <c:v>3741</c:v>
                </c:pt>
                <c:pt idx="68" c:formatCode="General">
                  <c:v>3738</c:v>
                </c:pt>
                <c:pt idx="69" c:formatCode="General">
                  <c:v>3733</c:v>
                </c:pt>
                <c:pt idx="70" c:formatCode="General">
                  <c:v>3729</c:v>
                </c:pt>
                <c:pt idx="71" c:formatCode="General">
                  <c:v>3725</c:v>
                </c:pt>
                <c:pt idx="72" c:formatCode="General">
                  <c:v>3720</c:v>
                </c:pt>
                <c:pt idx="73" c:formatCode="General">
                  <c:v>3714</c:v>
                </c:pt>
                <c:pt idx="74" c:formatCode="General">
                  <c:v>3710</c:v>
                </c:pt>
                <c:pt idx="75" c:formatCode="General">
                  <c:v>3703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ZCV!$AC$1</c:f>
              <c:strCache>
                <c:ptCount val="1"/>
                <c:pt idx="0">
                  <c:v>-10度</c:v>
                </c:pt>
              </c:strCache>
            </c:strRef>
          </c:tx>
          <c:spPr>
            <a:noFill/>
            <a:ln w="25400" cap="rnd" cmpd="sng" algn="ctr">
              <a:solidFill>
                <a:srgbClr val="8064A2"/>
              </a:solidFill>
              <a:prstDash val="solid"/>
              <a:round/>
            </a:ln>
            <a:effectLst/>
          </c:spPr>
          <c:marker>
            <c:symbol val="x"/>
            <c:size val="7"/>
            <c:spPr>
              <a:solidFill>
                <a:schemeClr val="accent1"/>
              </a:solidFill>
              <a:ln w="9525" cap="flat" cmpd="sng" algn="ctr">
                <a:solidFill>
                  <a:srgbClr val="FFFFFF"/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xVal>
            <c:numRef>
              <c:f>ZCV!$AF$2:$AF$109</c:f>
              <c:numCache>
                <c:formatCode>General</c:formatCode>
                <c:ptCount val="108"/>
                <c:pt idx="0" c:formatCode="General">
                  <c:v>0</c:v>
                </c:pt>
                <c:pt idx="1" c:formatCode="General">
                  <c:v>30</c:v>
                </c:pt>
                <c:pt idx="2" c:formatCode="General">
                  <c:v>60</c:v>
                </c:pt>
                <c:pt idx="3" c:formatCode="General">
                  <c:v>90</c:v>
                </c:pt>
                <c:pt idx="4" c:formatCode="General">
                  <c:v>120</c:v>
                </c:pt>
                <c:pt idx="5" c:formatCode="General">
                  <c:v>150</c:v>
                </c:pt>
                <c:pt idx="6" c:formatCode="General">
                  <c:v>180</c:v>
                </c:pt>
                <c:pt idx="7" c:formatCode="General">
                  <c:v>210</c:v>
                </c:pt>
                <c:pt idx="8" c:formatCode="General">
                  <c:v>240</c:v>
                </c:pt>
                <c:pt idx="9" c:formatCode="General">
                  <c:v>270</c:v>
                </c:pt>
                <c:pt idx="10" c:formatCode="General">
                  <c:v>300</c:v>
                </c:pt>
                <c:pt idx="11" c:formatCode="General">
                  <c:v>330</c:v>
                </c:pt>
                <c:pt idx="12" c:formatCode="General">
                  <c:v>360</c:v>
                </c:pt>
                <c:pt idx="13" c:formatCode="General">
                  <c:v>390</c:v>
                </c:pt>
                <c:pt idx="14" c:formatCode="General">
                  <c:v>420</c:v>
                </c:pt>
                <c:pt idx="15" c:formatCode="General">
                  <c:v>450</c:v>
                </c:pt>
                <c:pt idx="16" c:formatCode="General">
                  <c:v>480</c:v>
                </c:pt>
                <c:pt idx="17" c:formatCode="General">
                  <c:v>510</c:v>
                </c:pt>
                <c:pt idx="18" c:formatCode="General">
                  <c:v>540</c:v>
                </c:pt>
                <c:pt idx="19" c:formatCode="General">
                  <c:v>570</c:v>
                </c:pt>
                <c:pt idx="20" c:formatCode="General">
                  <c:v>600</c:v>
                </c:pt>
                <c:pt idx="21" c:formatCode="General">
                  <c:v>630</c:v>
                </c:pt>
                <c:pt idx="22" c:formatCode="General">
                  <c:v>660</c:v>
                </c:pt>
                <c:pt idx="23" c:formatCode="General">
                  <c:v>690</c:v>
                </c:pt>
                <c:pt idx="24" c:formatCode="General">
                  <c:v>720</c:v>
                </c:pt>
                <c:pt idx="25" c:formatCode="General">
                  <c:v>750</c:v>
                </c:pt>
                <c:pt idx="26" c:formatCode="General">
                  <c:v>780</c:v>
                </c:pt>
                <c:pt idx="27" c:formatCode="General">
                  <c:v>810</c:v>
                </c:pt>
                <c:pt idx="28" c:formatCode="General">
                  <c:v>840</c:v>
                </c:pt>
                <c:pt idx="29" c:formatCode="General">
                  <c:v>870</c:v>
                </c:pt>
                <c:pt idx="30" c:formatCode="General">
                  <c:v>900</c:v>
                </c:pt>
                <c:pt idx="31" c:formatCode="General">
                  <c:v>929</c:v>
                </c:pt>
                <c:pt idx="32" c:formatCode="General">
                  <c:v>959</c:v>
                </c:pt>
                <c:pt idx="33" c:formatCode="General">
                  <c:v>989</c:v>
                </c:pt>
                <c:pt idx="34" c:formatCode="General">
                  <c:v>1019</c:v>
                </c:pt>
                <c:pt idx="35" c:formatCode="General">
                  <c:v>1049</c:v>
                </c:pt>
                <c:pt idx="36" c:formatCode="General">
                  <c:v>1079</c:v>
                </c:pt>
                <c:pt idx="37" c:formatCode="General">
                  <c:v>1109</c:v>
                </c:pt>
              </c:numCache>
            </c:numRef>
          </c:xVal>
          <c:yVal>
            <c:numRef>
              <c:f>ZCV!$AD$2:$AD$109</c:f>
              <c:numCache>
                <c:formatCode>General</c:formatCode>
                <c:ptCount val="108"/>
                <c:pt idx="0" c:formatCode="General">
                  <c:v>4308</c:v>
                </c:pt>
                <c:pt idx="1" c:formatCode="General">
                  <c:v>4274</c:v>
                </c:pt>
                <c:pt idx="2" c:formatCode="General">
                  <c:v>4250</c:v>
                </c:pt>
                <c:pt idx="3" c:formatCode="General">
                  <c:v>4229</c:v>
                </c:pt>
                <c:pt idx="4" c:formatCode="General">
                  <c:v>4209</c:v>
                </c:pt>
                <c:pt idx="5" c:formatCode="General">
                  <c:v>4192</c:v>
                </c:pt>
                <c:pt idx="6" c:formatCode="General">
                  <c:v>4175</c:v>
                </c:pt>
                <c:pt idx="7" c:formatCode="General">
                  <c:v>4159</c:v>
                </c:pt>
                <c:pt idx="8" c:formatCode="General">
                  <c:v>4144</c:v>
                </c:pt>
                <c:pt idx="9" c:formatCode="General">
                  <c:v>4129</c:v>
                </c:pt>
                <c:pt idx="10" c:formatCode="General">
                  <c:v>4114</c:v>
                </c:pt>
                <c:pt idx="11" c:formatCode="General">
                  <c:v>4101</c:v>
                </c:pt>
                <c:pt idx="12" c:formatCode="General">
                  <c:v>4090</c:v>
                </c:pt>
                <c:pt idx="13" c:formatCode="General">
                  <c:v>4078</c:v>
                </c:pt>
                <c:pt idx="14" c:formatCode="General">
                  <c:v>4065</c:v>
                </c:pt>
                <c:pt idx="15" c:formatCode="General">
                  <c:v>4052</c:v>
                </c:pt>
                <c:pt idx="16" c:formatCode="General">
                  <c:v>4037</c:v>
                </c:pt>
                <c:pt idx="17" c:formatCode="General">
                  <c:v>4022</c:v>
                </c:pt>
                <c:pt idx="18" c:formatCode="General">
                  <c:v>4007</c:v>
                </c:pt>
                <c:pt idx="19" c:formatCode="General">
                  <c:v>3993</c:v>
                </c:pt>
                <c:pt idx="20" c:formatCode="General">
                  <c:v>3979</c:v>
                </c:pt>
                <c:pt idx="21" c:formatCode="General">
                  <c:v>3967</c:v>
                </c:pt>
                <c:pt idx="22" c:formatCode="General">
                  <c:v>3957</c:v>
                </c:pt>
                <c:pt idx="23" c:formatCode="General">
                  <c:v>3947</c:v>
                </c:pt>
                <c:pt idx="24" c:formatCode="General">
                  <c:v>3938</c:v>
                </c:pt>
                <c:pt idx="25" c:formatCode="General">
                  <c:v>3930</c:v>
                </c:pt>
                <c:pt idx="26" c:formatCode="General">
                  <c:v>3921</c:v>
                </c:pt>
                <c:pt idx="27" c:formatCode="General">
                  <c:v>3913</c:v>
                </c:pt>
                <c:pt idx="28" c:formatCode="General">
                  <c:v>3905</c:v>
                </c:pt>
                <c:pt idx="29" c:formatCode="General">
                  <c:v>3897</c:v>
                </c:pt>
                <c:pt idx="30" c:formatCode="General">
                  <c:v>3889</c:v>
                </c:pt>
                <c:pt idx="31" c:formatCode="General">
                  <c:v>3881</c:v>
                </c:pt>
                <c:pt idx="32" c:formatCode="General">
                  <c:v>3874</c:v>
                </c:pt>
                <c:pt idx="33" c:formatCode="General">
                  <c:v>3866</c:v>
                </c:pt>
                <c:pt idx="34" c:formatCode="General">
                  <c:v>3859</c:v>
                </c:pt>
                <c:pt idx="35" c:formatCode="General">
                  <c:v>3852</c:v>
                </c:pt>
                <c:pt idx="36" c:formatCode="General">
                  <c:v>3845</c:v>
                </c:pt>
                <c:pt idx="37" c:formatCode="General">
                  <c:v>3838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ZCV!$O$1</c:f>
              <c:strCache>
                <c:ptCount val="1"/>
                <c:pt idx="0">
                  <c:v>10度</c:v>
                </c:pt>
              </c:strCache>
            </c:strRef>
          </c:tx>
          <c:spPr>
            <a:noFill/>
            <a:ln w="28575">
              <a:solidFill>
                <a:schemeClr val="accent5"/>
              </a:solidFill>
            </a:ln>
            <a:effectLst/>
          </c:spPr>
          <c:marker>
            <c:symbol val="star"/>
            <c:size val="7"/>
            <c:spPr>
              <a:noFill/>
              <a:ln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numRef>
              <c:f>ZCV!$R$2:$R$117</c:f>
              <c:numCache>
                <c:formatCode>General</c:formatCode>
                <c:ptCount val="116"/>
                <c:pt idx="0" c:formatCode="General">
                  <c:v>0</c:v>
                </c:pt>
                <c:pt idx="1" c:formatCode="General">
                  <c:v>30</c:v>
                </c:pt>
                <c:pt idx="2" c:formatCode="General">
                  <c:v>60</c:v>
                </c:pt>
                <c:pt idx="3" c:formatCode="General">
                  <c:v>90</c:v>
                </c:pt>
                <c:pt idx="4" c:formatCode="General">
                  <c:v>120</c:v>
                </c:pt>
                <c:pt idx="5" c:formatCode="General">
                  <c:v>150</c:v>
                </c:pt>
                <c:pt idx="6" c:formatCode="General">
                  <c:v>180</c:v>
                </c:pt>
                <c:pt idx="7" c:formatCode="General">
                  <c:v>210</c:v>
                </c:pt>
                <c:pt idx="8" c:formatCode="General">
                  <c:v>240</c:v>
                </c:pt>
                <c:pt idx="9" c:formatCode="General">
                  <c:v>270</c:v>
                </c:pt>
                <c:pt idx="10" c:formatCode="General">
                  <c:v>300</c:v>
                </c:pt>
                <c:pt idx="11" c:formatCode="General">
                  <c:v>330</c:v>
                </c:pt>
                <c:pt idx="12" c:formatCode="General">
                  <c:v>360</c:v>
                </c:pt>
                <c:pt idx="13" c:formatCode="General">
                  <c:v>390</c:v>
                </c:pt>
                <c:pt idx="14" c:formatCode="General">
                  <c:v>420</c:v>
                </c:pt>
                <c:pt idx="15" c:formatCode="General">
                  <c:v>450</c:v>
                </c:pt>
                <c:pt idx="16" c:formatCode="General">
                  <c:v>480</c:v>
                </c:pt>
                <c:pt idx="17" c:formatCode="General">
                  <c:v>510</c:v>
                </c:pt>
                <c:pt idx="18" c:formatCode="General">
                  <c:v>540</c:v>
                </c:pt>
                <c:pt idx="19" c:formatCode="General">
                  <c:v>570</c:v>
                </c:pt>
                <c:pt idx="20" c:formatCode="General">
                  <c:v>600</c:v>
                </c:pt>
                <c:pt idx="21" c:formatCode="General">
                  <c:v>630</c:v>
                </c:pt>
                <c:pt idx="22" c:formatCode="General">
                  <c:v>660</c:v>
                </c:pt>
                <c:pt idx="23" c:formatCode="General">
                  <c:v>690</c:v>
                </c:pt>
                <c:pt idx="24" c:formatCode="General">
                  <c:v>720</c:v>
                </c:pt>
                <c:pt idx="25" c:formatCode="General">
                  <c:v>750</c:v>
                </c:pt>
                <c:pt idx="26" c:formatCode="General">
                  <c:v>780</c:v>
                </c:pt>
                <c:pt idx="27" c:formatCode="General">
                  <c:v>810</c:v>
                </c:pt>
                <c:pt idx="28" c:formatCode="General">
                  <c:v>840</c:v>
                </c:pt>
                <c:pt idx="29" c:formatCode="General">
                  <c:v>870</c:v>
                </c:pt>
                <c:pt idx="30" c:formatCode="General">
                  <c:v>900</c:v>
                </c:pt>
                <c:pt idx="31" c:formatCode="General">
                  <c:v>929</c:v>
                </c:pt>
                <c:pt idx="32" c:formatCode="General">
                  <c:v>959</c:v>
                </c:pt>
                <c:pt idx="33" c:formatCode="General">
                  <c:v>989</c:v>
                </c:pt>
                <c:pt idx="34" c:formatCode="General">
                  <c:v>1019</c:v>
                </c:pt>
                <c:pt idx="35" c:formatCode="General">
                  <c:v>1049</c:v>
                </c:pt>
                <c:pt idx="36" c:formatCode="General">
                  <c:v>1079</c:v>
                </c:pt>
                <c:pt idx="37" c:formatCode="General">
                  <c:v>1109</c:v>
                </c:pt>
                <c:pt idx="38" c:formatCode="General">
                  <c:v>1139</c:v>
                </c:pt>
                <c:pt idx="39" c:formatCode="General">
                  <c:v>1169</c:v>
                </c:pt>
                <c:pt idx="40" c:formatCode="General">
                  <c:v>1199</c:v>
                </c:pt>
                <c:pt idx="41" c:formatCode="General">
                  <c:v>1229</c:v>
                </c:pt>
                <c:pt idx="42" c:formatCode="General">
                  <c:v>1259</c:v>
                </c:pt>
                <c:pt idx="43" c:formatCode="General">
                  <c:v>1289</c:v>
                </c:pt>
                <c:pt idx="44" c:formatCode="General">
                  <c:v>1319</c:v>
                </c:pt>
                <c:pt idx="45" c:formatCode="General">
                  <c:v>1349</c:v>
                </c:pt>
                <c:pt idx="46" c:formatCode="General">
                  <c:v>1379</c:v>
                </c:pt>
                <c:pt idx="47" c:formatCode="General">
                  <c:v>1409</c:v>
                </c:pt>
                <c:pt idx="48" c:formatCode="General">
                  <c:v>1439</c:v>
                </c:pt>
                <c:pt idx="49" c:formatCode="General">
                  <c:v>1469</c:v>
                </c:pt>
                <c:pt idx="50" c:formatCode="General">
                  <c:v>1499</c:v>
                </c:pt>
                <c:pt idx="51" c:formatCode="General">
                  <c:v>1529</c:v>
                </c:pt>
                <c:pt idx="52" c:formatCode="General">
                  <c:v>1559</c:v>
                </c:pt>
                <c:pt idx="53" c:formatCode="General">
                  <c:v>1589</c:v>
                </c:pt>
                <c:pt idx="54" c:formatCode="General">
                  <c:v>1619</c:v>
                </c:pt>
                <c:pt idx="55" c:formatCode="General">
                  <c:v>1649</c:v>
                </c:pt>
                <c:pt idx="56" c:formatCode="General">
                  <c:v>1679</c:v>
                </c:pt>
                <c:pt idx="57" c:formatCode="General">
                  <c:v>1709</c:v>
                </c:pt>
                <c:pt idx="58" c:formatCode="General">
                  <c:v>1739</c:v>
                </c:pt>
                <c:pt idx="59" c:formatCode="General">
                  <c:v>1769</c:v>
                </c:pt>
                <c:pt idx="60" c:formatCode="General">
                  <c:v>1799</c:v>
                </c:pt>
                <c:pt idx="61" c:formatCode="General">
                  <c:v>1829</c:v>
                </c:pt>
                <c:pt idx="62" c:formatCode="General">
                  <c:v>1859</c:v>
                </c:pt>
                <c:pt idx="63" c:formatCode="General">
                  <c:v>1889</c:v>
                </c:pt>
                <c:pt idx="64" c:formatCode="General">
                  <c:v>1919</c:v>
                </c:pt>
                <c:pt idx="65" c:formatCode="General">
                  <c:v>1949</c:v>
                </c:pt>
                <c:pt idx="66" c:formatCode="General">
                  <c:v>1979</c:v>
                </c:pt>
                <c:pt idx="67" c:formatCode="General">
                  <c:v>2009</c:v>
                </c:pt>
                <c:pt idx="68" c:formatCode="General">
                  <c:v>2039</c:v>
                </c:pt>
                <c:pt idx="69" c:formatCode="General">
                  <c:v>2069</c:v>
                </c:pt>
                <c:pt idx="70" c:formatCode="General">
                  <c:v>2099</c:v>
                </c:pt>
                <c:pt idx="71" c:formatCode="General">
                  <c:v>2129</c:v>
                </c:pt>
                <c:pt idx="72" c:formatCode="General">
                  <c:v>2159</c:v>
                </c:pt>
                <c:pt idx="73" c:formatCode="General">
                  <c:v>2189</c:v>
                </c:pt>
                <c:pt idx="74" c:formatCode="General">
                  <c:v>2219</c:v>
                </c:pt>
                <c:pt idx="75" c:formatCode="General">
                  <c:v>2249</c:v>
                </c:pt>
                <c:pt idx="76" c:formatCode="General">
                  <c:v>2279</c:v>
                </c:pt>
                <c:pt idx="77" c:formatCode="General">
                  <c:v>2309</c:v>
                </c:pt>
                <c:pt idx="78" c:formatCode="General">
                  <c:v>2339</c:v>
                </c:pt>
                <c:pt idx="79" c:formatCode="General">
                  <c:v>2369</c:v>
                </c:pt>
                <c:pt idx="80" c:formatCode="General">
                  <c:v>2399</c:v>
                </c:pt>
                <c:pt idx="81" c:formatCode="General">
                  <c:v>2429</c:v>
                </c:pt>
                <c:pt idx="82" c:formatCode="General">
                  <c:v>2459</c:v>
                </c:pt>
                <c:pt idx="83" c:formatCode="General">
                  <c:v>2489</c:v>
                </c:pt>
                <c:pt idx="84" c:formatCode="General">
                  <c:v>2519</c:v>
                </c:pt>
                <c:pt idx="85" c:formatCode="General">
                  <c:v>2549</c:v>
                </c:pt>
                <c:pt idx="86" c:formatCode="General">
                  <c:v>2579</c:v>
                </c:pt>
                <c:pt idx="87" c:formatCode="General">
                  <c:v>2609</c:v>
                </c:pt>
                <c:pt idx="88" c:formatCode="General">
                  <c:v>2639</c:v>
                </c:pt>
                <c:pt idx="89" c:formatCode="General">
                  <c:v>2669</c:v>
                </c:pt>
                <c:pt idx="90" c:formatCode="General">
                  <c:v>2699</c:v>
                </c:pt>
                <c:pt idx="91" c:formatCode="General">
                  <c:v>2729</c:v>
                </c:pt>
                <c:pt idx="92" c:formatCode="General">
                  <c:v>2758</c:v>
                </c:pt>
                <c:pt idx="93" c:formatCode="General">
                  <c:v>2788</c:v>
                </c:pt>
                <c:pt idx="94" c:formatCode="General">
                  <c:v>2818</c:v>
                </c:pt>
              </c:numCache>
            </c:numRef>
          </c:xVal>
          <c:yVal>
            <c:numRef>
              <c:f>ZCV!$P$2:$P$117</c:f>
              <c:numCache>
                <c:formatCode>General</c:formatCode>
                <c:ptCount val="116"/>
                <c:pt idx="0" c:formatCode="General">
                  <c:v>4301</c:v>
                </c:pt>
                <c:pt idx="1" c:formatCode="General">
                  <c:v>4283</c:v>
                </c:pt>
                <c:pt idx="2" c:formatCode="General">
                  <c:v>4269</c:v>
                </c:pt>
                <c:pt idx="3" c:formatCode="General">
                  <c:v>4256</c:v>
                </c:pt>
                <c:pt idx="4" c:formatCode="General">
                  <c:v>4243</c:v>
                </c:pt>
                <c:pt idx="5" c:formatCode="General">
                  <c:v>4232</c:v>
                </c:pt>
                <c:pt idx="6" c:formatCode="General">
                  <c:v>4219</c:v>
                </c:pt>
                <c:pt idx="7" c:formatCode="General">
                  <c:v>4209</c:v>
                </c:pt>
                <c:pt idx="8" c:formatCode="General">
                  <c:v>4196</c:v>
                </c:pt>
                <c:pt idx="9" c:formatCode="General">
                  <c:v>4185</c:v>
                </c:pt>
                <c:pt idx="10" c:formatCode="General">
                  <c:v>4173</c:v>
                </c:pt>
                <c:pt idx="11" c:formatCode="General">
                  <c:v>4162</c:v>
                </c:pt>
                <c:pt idx="12" c:formatCode="General">
                  <c:v>4151</c:v>
                </c:pt>
                <c:pt idx="13" c:formatCode="General">
                  <c:v>4139</c:v>
                </c:pt>
                <c:pt idx="14" c:formatCode="General">
                  <c:v>4127</c:v>
                </c:pt>
                <c:pt idx="15" c:formatCode="General">
                  <c:v>4116</c:v>
                </c:pt>
                <c:pt idx="16" c:formatCode="General">
                  <c:v>4105</c:v>
                </c:pt>
                <c:pt idx="17" c:formatCode="General">
                  <c:v>4093</c:v>
                </c:pt>
                <c:pt idx="18" c:formatCode="General">
                  <c:v>4082</c:v>
                </c:pt>
                <c:pt idx="19" c:formatCode="General">
                  <c:v>4073</c:v>
                </c:pt>
                <c:pt idx="20" c:formatCode="General">
                  <c:v>4066</c:v>
                </c:pt>
                <c:pt idx="21" c:formatCode="General">
                  <c:v>4058</c:v>
                </c:pt>
                <c:pt idx="22" c:formatCode="General">
                  <c:v>4046</c:v>
                </c:pt>
                <c:pt idx="23" c:formatCode="General">
                  <c:v>4029</c:v>
                </c:pt>
                <c:pt idx="24" c:formatCode="General">
                  <c:v>4011</c:v>
                </c:pt>
                <c:pt idx="25" c:formatCode="General">
                  <c:v>3993</c:v>
                </c:pt>
                <c:pt idx="26" c:formatCode="General">
                  <c:v>3979</c:v>
                </c:pt>
                <c:pt idx="27" c:formatCode="General">
                  <c:v>3967</c:v>
                </c:pt>
                <c:pt idx="28" c:formatCode="General">
                  <c:v>3957</c:v>
                </c:pt>
                <c:pt idx="29" c:formatCode="General">
                  <c:v>3949</c:v>
                </c:pt>
                <c:pt idx="30" c:formatCode="General">
                  <c:v>3942</c:v>
                </c:pt>
                <c:pt idx="31" c:formatCode="General">
                  <c:v>3935</c:v>
                </c:pt>
                <c:pt idx="32" c:formatCode="General">
                  <c:v>3930</c:v>
                </c:pt>
                <c:pt idx="33" c:formatCode="General">
                  <c:v>3923</c:v>
                </c:pt>
                <c:pt idx="34" c:formatCode="General">
                  <c:v>3916</c:v>
                </c:pt>
                <c:pt idx="35" c:formatCode="General">
                  <c:v>3908</c:v>
                </c:pt>
                <c:pt idx="36" c:formatCode="General">
                  <c:v>3901</c:v>
                </c:pt>
                <c:pt idx="37" c:formatCode="General">
                  <c:v>3893</c:v>
                </c:pt>
                <c:pt idx="38" c:formatCode="General">
                  <c:v>3886</c:v>
                </c:pt>
                <c:pt idx="39" c:formatCode="General">
                  <c:v>3879</c:v>
                </c:pt>
                <c:pt idx="40" c:formatCode="General">
                  <c:v>3871</c:v>
                </c:pt>
                <c:pt idx="41" c:formatCode="General">
                  <c:v>3864</c:v>
                </c:pt>
                <c:pt idx="42" c:formatCode="General">
                  <c:v>3858</c:v>
                </c:pt>
                <c:pt idx="43" c:formatCode="General">
                  <c:v>3852</c:v>
                </c:pt>
                <c:pt idx="44" c:formatCode="General">
                  <c:v>3846</c:v>
                </c:pt>
                <c:pt idx="45" c:formatCode="General">
                  <c:v>3840</c:v>
                </c:pt>
                <c:pt idx="46" c:formatCode="General">
                  <c:v>3834</c:v>
                </c:pt>
                <c:pt idx="47" c:formatCode="General">
                  <c:v>3830</c:v>
                </c:pt>
                <c:pt idx="48" c:formatCode="General">
                  <c:v>3825</c:v>
                </c:pt>
                <c:pt idx="49" c:formatCode="General">
                  <c:v>3819</c:v>
                </c:pt>
                <c:pt idx="50" c:formatCode="General">
                  <c:v>3814</c:v>
                </c:pt>
                <c:pt idx="51" c:formatCode="General">
                  <c:v>3810</c:v>
                </c:pt>
                <c:pt idx="52" c:formatCode="General">
                  <c:v>3806</c:v>
                </c:pt>
                <c:pt idx="53" c:formatCode="General">
                  <c:v>3802</c:v>
                </c:pt>
                <c:pt idx="54" c:formatCode="General">
                  <c:v>3797</c:v>
                </c:pt>
                <c:pt idx="55" c:formatCode="General">
                  <c:v>3793</c:v>
                </c:pt>
                <c:pt idx="56" c:formatCode="General">
                  <c:v>3790</c:v>
                </c:pt>
                <c:pt idx="57" c:formatCode="General">
                  <c:v>3786</c:v>
                </c:pt>
                <c:pt idx="58" c:formatCode="General">
                  <c:v>3782</c:v>
                </c:pt>
                <c:pt idx="59" c:formatCode="General">
                  <c:v>3779</c:v>
                </c:pt>
                <c:pt idx="60" c:formatCode="General">
                  <c:v>3777</c:v>
                </c:pt>
                <c:pt idx="61" c:formatCode="General">
                  <c:v>3774</c:v>
                </c:pt>
                <c:pt idx="62" c:formatCode="General">
                  <c:v>3772</c:v>
                </c:pt>
                <c:pt idx="63" c:formatCode="General">
                  <c:v>3769</c:v>
                </c:pt>
                <c:pt idx="64" c:formatCode="General">
                  <c:v>3768</c:v>
                </c:pt>
                <c:pt idx="65" c:formatCode="General">
                  <c:v>3766</c:v>
                </c:pt>
                <c:pt idx="66" c:formatCode="General">
                  <c:v>3764</c:v>
                </c:pt>
                <c:pt idx="67" c:formatCode="General">
                  <c:v>3762</c:v>
                </c:pt>
                <c:pt idx="68" c:formatCode="General">
                  <c:v>3760</c:v>
                </c:pt>
                <c:pt idx="69" c:formatCode="General">
                  <c:v>3758</c:v>
                </c:pt>
                <c:pt idx="70" c:formatCode="General">
                  <c:v>3755</c:v>
                </c:pt>
                <c:pt idx="71" c:formatCode="General">
                  <c:v>3752</c:v>
                </c:pt>
                <c:pt idx="72" c:formatCode="General">
                  <c:v>3749</c:v>
                </c:pt>
                <c:pt idx="73" c:formatCode="General">
                  <c:v>3746</c:v>
                </c:pt>
                <c:pt idx="74" c:formatCode="General">
                  <c:v>3742</c:v>
                </c:pt>
                <c:pt idx="75" c:formatCode="General">
                  <c:v>3739</c:v>
                </c:pt>
                <c:pt idx="76" c:formatCode="General">
                  <c:v>3734</c:v>
                </c:pt>
                <c:pt idx="77" c:formatCode="General">
                  <c:v>3730</c:v>
                </c:pt>
                <c:pt idx="78" c:formatCode="General">
                  <c:v>3725</c:v>
                </c:pt>
                <c:pt idx="79" c:formatCode="General">
                  <c:v>3719</c:v>
                </c:pt>
                <c:pt idx="80" c:formatCode="General">
                  <c:v>3714</c:v>
                </c:pt>
                <c:pt idx="81" c:formatCode="General">
                  <c:v>3708</c:v>
                </c:pt>
                <c:pt idx="82" c:formatCode="General">
                  <c:v>3703</c:v>
                </c:pt>
                <c:pt idx="83" c:formatCode="General">
                  <c:v>3698</c:v>
                </c:pt>
                <c:pt idx="84" c:formatCode="General">
                  <c:v>3692</c:v>
                </c:pt>
                <c:pt idx="85" c:formatCode="General">
                  <c:v>3687</c:v>
                </c:pt>
                <c:pt idx="86" c:formatCode="General">
                  <c:v>3681</c:v>
                </c:pt>
                <c:pt idx="87" c:formatCode="General">
                  <c:v>3673</c:v>
                </c:pt>
                <c:pt idx="88" c:formatCode="General">
                  <c:v>3663</c:v>
                </c:pt>
                <c:pt idx="89" c:formatCode="General">
                  <c:v>3648</c:v>
                </c:pt>
                <c:pt idx="90" c:formatCode="General">
                  <c:v>3624</c:v>
                </c:pt>
                <c:pt idx="91" c:formatCode="General">
                  <c:v>3590</c:v>
                </c:pt>
                <c:pt idx="92" c:formatCode="General">
                  <c:v>3541</c:v>
                </c:pt>
                <c:pt idx="93" c:formatCode="General">
                  <c:v>3475</c:v>
                </c:pt>
                <c:pt idx="94" c:formatCode="General">
                  <c:v>3386</c:v>
                </c:pt>
              </c:numCache>
            </c:numRef>
          </c:yVal>
          <c:smooth val="0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0"/>
        <c:axId val="1"/>
      </c:scatterChart>
      <c:valAx>
        <c:axId val="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1600" b="1" i="0" u="none" strike="noStrike" kern="1200" baseline="0">
                    <a:solidFill>
                      <a:srgbClr val="000000"/>
                    </a:solidFill>
                    <a:latin typeface="宋体" pitchFamily="7" charset="-122"/>
                    <a:ea typeface="宋体" pitchFamily="7" charset="-122"/>
                    <a:cs typeface="宋体" pitchFamily="7" charset="-122"/>
                  </a:defRPr>
                </a:pPr>
                <a:r>
                  <a:rPr lang="en-US" altLang="zh-CN" sz="1600"/>
                  <a:t>mAh</a:t>
                </a:r>
                <a:endParaRPr lang="en-US" altLang="zh-CN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3000"/>
        </c:scaling>
        <c:delete val="0"/>
        <c:axPos val="l"/>
        <c:majorGridlines>
          <c:spPr>
            <a:noFill/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algn="ctr">
                  <a:defRPr lang="zh-CN" sz="1600" b="1" i="0" u="none" strike="noStrike" kern="1200" baseline="0">
                    <a:solidFill>
                      <a:srgbClr val="000000"/>
                    </a:solidFill>
                    <a:latin typeface="宋体" pitchFamily="7" charset="-122"/>
                    <a:ea typeface="宋体" pitchFamily="7" charset="-122"/>
                    <a:cs typeface="宋体" pitchFamily="7" charset="-122"/>
                  </a:defRPr>
                </a:pPr>
                <a:r>
                  <a:rPr lang="zh-CN" altLang="zh-CN" sz="1600"/>
                  <a:t>mV</a:t>
                </a:r>
                <a:endParaRPr lang="zh-CN" altLang="zh-CN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  <c:crossAx val="0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rgbClr val="000000"/>
              </a:solidFill>
              <a:latin typeface="宋体" pitchFamily="7" charset="-122"/>
              <a:ea typeface="宋体" pitchFamily="7" charset="-122"/>
              <a:cs typeface="宋体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b="0" i="0" u="none" strike="noStrike" baseline="0">
          <a:solidFill>
            <a:srgbClr val="000000"/>
          </a:solidFill>
          <a:latin typeface="宋体" pitchFamily="7" charset="-122"/>
          <a:ea typeface="宋体" pitchFamily="7" charset="-122"/>
          <a:cs typeface="宋体" pitchFamily="7" charset="-122"/>
        </a:defRPr>
      </a:pPr>
    </a:p>
  </c:txPr>
  <c:printSettings>
    <c:headerFooter/>
    <c:pageMargins r="0.7" b="0.75" l="0.7" footer="0.3" header="0.3" t="0.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36</xdr:col>
      <xdr:colOff>65405</xdr:colOff>
      <xdr:row>3</xdr:row>
      <xdr:rowOff>88265</xdr:rowOff>
    </xdr:from>
    <xdr:to>
      <xdr:col>48</xdr:col>
      <xdr:colOff>654050</xdr:colOff>
      <xdr:row>34</xdr:row>
      <xdr:rowOff>169545</xdr:rowOff>
    </xdr:to>
    <xdr:graphicFrame>
      <xdr:nvGraphicFramePr>
        <xdr:cNvPr id="14324" name="圖表 1"/>
        <xdr:cNvGraphicFramePr/>
      </xdr:nvGraphicFramePr>
      <xdr:xfrm>
        <a:off x="35336480" y="631190"/>
        <a:ext cx="8818245" cy="56915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173990</xdr:colOff>
      <xdr:row>35</xdr:row>
      <xdr:rowOff>104140</xdr:rowOff>
    </xdr:from>
    <xdr:to>
      <xdr:col>48</xdr:col>
      <xdr:colOff>638810</xdr:colOff>
      <xdr:row>61</xdr:row>
      <xdr:rowOff>64135</xdr:rowOff>
    </xdr:to>
    <xdr:graphicFrame>
      <xdr:nvGraphicFramePr>
        <xdr:cNvPr id="14325" name="圖表 2"/>
        <xdr:cNvGraphicFramePr/>
      </xdr:nvGraphicFramePr>
      <xdr:xfrm>
        <a:off x="35445065" y="6438265"/>
        <a:ext cx="8694420" cy="46653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C152"/>
  <sheetViews>
    <sheetView tabSelected="1" zoomScale="70" zoomScaleNormal="70" topLeftCell="AH1" workbookViewId="0">
      <selection activeCell="AK109" sqref="AK109"/>
    </sheetView>
  </sheetViews>
  <sheetFormatPr defaultColWidth="9" defaultRowHeight="14.25"/>
  <cols>
    <col min="1" max="1" width="16.425" customWidth="1"/>
    <col min="2" max="2" width="12.25" customWidth="1"/>
    <col min="3" max="3" width="11.075" customWidth="1"/>
    <col min="4" max="4" width="14.8166666666667" customWidth="1"/>
    <col min="5" max="5" width="12.675" customWidth="1"/>
    <col min="6" max="6" width="12.4916666666667" customWidth="1"/>
    <col min="7" max="7" width="10" customWidth="1"/>
    <col min="8" max="8" width="16.425" customWidth="1"/>
    <col min="9" max="9" width="12.25" customWidth="1"/>
    <col min="10" max="10" width="11.075" customWidth="1"/>
    <col min="11" max="11" width="14.8166666666667" customWidth="1"/>
    <col min="12" max="12" width="12.675" customWidth="1"/>
    <col min="13" max="13" width="12.4916666666667" customWidth="1"/>
    <col min="14" max="14" width="10" customWidth="1"/>
    <col min="15" max="15" width="16.425" customWidth="1"/>
    <col min="16" max="16" width="12.25" customWidth="1"/>
    <col min="17" max="17" width="11.075" customWidth="1"/>
    <col min="18" max="18" width="14.8166666666667" customWidth="1"/>
    <col min="19" max="19" width="12.675" customWidth="1"/>
    <col min="20" max="20" width="13.9333333333333" style="1" customWidth="1"/>
    <col min="21" max="21" width="10" customWidth="1"/>
    <col min="22" max="22" width="16.425" customWidth="1"/>
    <col min="23" max="23" width="12.25" customWidth="1"/>
    <col min="24" max="24" width="11.075" customWidth="1"/>
    <col min="25" max="25" width="14.8166666666667" customWidth="1"/>
    <col min="26" max="26" width="12.675" customWidth="1"/>
    <col min="27" max="27" width="13.9333333333333" style="1" customWidth="1"/>
    <col min="28" max="28" width="10" customWidth="1"/>
    <col min="29" max="29" width="16.425" customWidth="1"/>
    <col min="30" max="30" width="12.25" customWidth="1"/>
    <col min="31" max="31" width="11.075" customWidth="1"/>
    <col min="32" max="32" width="14.8166666666667" customWidth="1"/>
    <col min="33" max="33" width="12.675" customWidth="1"/>
    <col min="34" max="34" width="14.8166666666667" customWidth="1"/>
    <col min="35" max="35" width="10" customWidth="1"/>
  </cols>
  <sheetData>
    <row r="1" spans="1:55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5" t="s">
        <v>5</v>
      </c>
      <c r="G1" s="4" t="s">
        <v>6</v>
      </c>
      <c r="H1" s="2" t="s">
        <v>7</v>
      </c>
      <c r="I1" s="3" t="s">
        <v>1</v>
      </c>
      <c r="J1" s="4" t="s">
        <v>2</v>
      </c>
      <c r="K1" s="4" t="s">
        <v>3</v>
      </c>
      <c r="L1" s="3" t="s">
        <v>4</v>
      </c>
      <c r="M1" s="5" t="s">
        <v>5</v>
      </c>
      <c r="N1" s="4" t="s">
        <v>6</v>
      </c>
      <c r="O1" s="2" t="s">
        <v>8</v>
      </c>
      <c r="P1" s="3" t="s">
        <v>1</v>
      </c>
      <c r="Q1" s="4" t="s">
        <v>2</v>
      </c>
      <c r="R1" s="4" t="s">
        <v>3</v>
      </c>
      <c r="S1" s="3" t="s">
        <v>4</v>
      </c>
      <c r="T1" s="11" t="s">
        <v>5</v>
      </c>
      <c r="U1" s="4" t="s">
        <v>6</v>
      </c>
      <c r="V1" s="2" t="s">
        <v>9</v>
      </c>
      <c r="W1" s="3" t="s">
        <v>1</v>
      </c>
      <c r="X1" s="4" t="s">
        <v>2</v>
      </c>
      <c r="Y1" s="4" t="s">
        <v>3</v>
      </c>
      <c r="Z1" s="3" t="s">
        <v>4</v>
      </c>
      <c r="AA1" s="11" t="s">
        <v>5</v>
      </c>
      <c r="AB1" s="4" t="s">
        <v>6</v>
      </c>
      <c r="AC1" s="44" t="s">
        <v>10</v>
      </c>
      <c r="AD1" s="3" t="s">
        <v>1</v>
      </c>
      <c r="AE1" s="4" t="s">
        <v>2</v>
      </c>
      <c r="AF1" s="4" t="s">
        <v>3</v>
      </c>
      <c r="AG1" s="3" t="s">
        <v>4</v>
      </c>
      <c r="AH1" s="5" t="s">
        <v>5</v>
      </c>
      <c r="AI1" s="4" t="s">
        <v>6</v>
      </c>
      <c r="BB1" s="10"/>
      <c r="BC1" s="10"/>
    </row>
    <row r="2" spans="2:55">
      <c r="B2" s="6">
        <v>4281</v>
      </c>
      <c r="C2" s="7">
        <v>0</v>
      </c>
      <c r="D2" s="7">
        <v>0</v>
      </c>
      <c r="E2" s="8">
        <v>0.1925</v>
      </c>
      <c r="F2" s="9">
        <f>D2/$D$127*100</f>
        <v>0</v>
      </c>
      <c r="G2" s="1">
        <v>193</v>
      </c>
      <c r="I2" s="6">
        <v>4291</v>
      </c>
      <c r="J2" s="7">
        <v>0</v>
      </c>
      <c r="K2" s="7">
        <v>0</v>
      </c>
      <c r="L2" s="8">
        <v>0.1925</v>
      </c>
      <c r="M2" s="9">
        <f>K2/$K$123*100</f>
        <v>0</v>
      </c>
      <c r="N2" s="1">
        <v>193</v>
      </c>
      <c r="P2" s="6">
        <v>4301</v>
      </c>
      <c r="Q2" s="7">
        <v>0</v>
      </c>
      <c r="R2" s="7">
        <v>0</v>
      </c>
      <c r="S2" s="8">
        <v>0.1925</v>
      </c>
      <c r="T2" s="12">
        <f>R2/$R$126*100</f>
        <v>0</v>
      </c>
      <c r="U2" s="1">
        <v>193</v>
      </c>
      <c r="W2" s="6">
        <v>4298</v>
      </c>
      <c r="X2" s="7">
        <v>0</v>
      </c>
      <c r="Y2" s="7">
        <v>0</v>
      </c>
      <c r="Z2" s="8">
        <v>0.1925</v>
      </c>
      <c r="AA2" s="12">
        <f t="shared" ref="AA2:AA8" si="0">Y2/$Y$130*100</f>
        <v>0</v>
      </c>
      <c r="AB2" s="1">
        <v>193</v>
      </c>
      <c r="AD2" s="6">
        <v>4308</v>
      </c>
      <c r="AE2" s="13">
        <v>0</v>
      </c>
      <c r="AF2" s="13">
        <v>0</v>
      </c>
      <c r="AG2" s="8">
        <v>0.1925</v>
      </c>
      <c r="AH2" s="9">
        <f>AF2/$AF$116*100</f>
        <v>0</v>
      </c>
      <c r="AI2" s="1">
        <v>193</v>
      </c>
      <c r="BB2" s="10"/>
      <c r="BC2" s="19"/>
    </row>
    <row r="3" spans="2:55">
      <c r="B3" s="6">
        <v>4267</v>
      </c>
      <c r="C3" s="6">
        <v>4225</v>
      </c>
      <c r="D3" s="6">
        <v>30</v>
      </c>
      <c r="E3" s="8">
        <f t="shared" ref="E3:E66" si="1">(B3-C3)/400</f>
        <v>0.105</v>
      </c>
      <c r="F3" s="9">
        <f t="shared" ref="F3:F34" si="2">D3/$D$127*100</f>
        <v>1.08512177477695</v>
      </c>
      <c r="G3" s="1">
        <f t="shared" ref="G3:G66" si="3">E3*1000</f>
        <v>105</v>
      </c>
      <c r="I3" s="6">
        <v>4276</v>
      </c>
      <c r="J3" s="6">
        <v>4200</v>
      </c>
      <c r="K3" s="6">
        <v>30</v>
      </c>
      <c r="L3" s="8">
        <f>(I3-J3)/400</f>
        <v>0.19</v>
      </c>
      <c r="M3" s="9">
        <f t="shared" ref="M3:M34" si="4">K3/$K$123*100</f>
        <v>1.05465617627576</v>
      </c>
      <c r="N3" s="1">
        <f>L3*1000</f>
        <v>190</v>
      </c>
      <c r="P3" s="6">
        <v>4283</v>
      </c>
      <c r="Q3" s="6">
        <v>4129</v>
      </c>
      <c r="R3" s="6">
        <v>30</v>
      </c>
      <c r="S3" s="8">
        <f t="shared" ref="S3:S66" si="5">(P3-Q3)/400</f>
        <v>0.385</v>
      </c>
      <c r="T3" s="12">
        <f>R3/$R$126*100</f>
        <v>1.07422189320545</v>
      </c>
      <c r="U3" s="1">
        <f t="shared" ref="U3:U66" si="6">S3*1000</f>
        <v>385</v>
      </c>
      <c r="W3" s="6">
        <v>4274</v>
      </c>
      <c r="X3" s="6">
        <v>3978</v>
      </c>
      <c r="Y3" s="6">
        <v>30</v>
      </c>
      <c r="Z3" s="8">
        <f t="shared" ref="Z3:Z66" si="7">(W3-X3)/400</f>
        <v>0.74</v>
      </c>
      <c r="AA3" s="12">
        <f t="shared" si="0"/>
        <v>1.33392618941752</v>
      </c>
      <c r="AB3" s="1">
        <f t="shared" ref="AB3:AB66" si="8">Z3*1000</f>
        <v>740</v>
      </c>
      <c r="AD3" s="6">
        <v>4274</v>
      </c>
      <c r="AE3" s="6">
        <v>3714</v>
      </c>
      <c r="AF3" s="6">
        <v>30</v>
      </c>
      <c r="AG3" s="8">
        <f t="shared" ref="AG3:AG66" si="9">(AD3-AE3)/400</f>
        <v>1.4</v>
      </c>
      <c r="AH3" s="9">
        <f t="shared" ref="AH3:AH18" si="10">AF3/$AF$116*100</f>
        <v>2.70513976555455</v>
      </c>
      <c r="AI3" s="1">
        <f t="shared" ref="AI3:AI66" si="11">AG3*1000</f>
        <v>1400</v>
      </c>
      <c r="BB3" s="10"/>
      <c r="BC3" s="19"/>
    </row>
    <row r="4" spans="2:55">
      <c r="B4" s="6">
        <v>4254</v>
      </c>
      <c r="C4" s="6">
        <v>4212</v>
      </c>
      <c r="D4" s="6">
        <v>60</v>
      </c>
      <c r="E4" s="8">
        <f t="shared" si="1"/>
        <v>0.105</v>
      </c>
      <c r="F4" s="9">
        <f t="shared" si="2"/>
        <v>2.17024354955389</v>
      </c>
      <c r="G4" s="1">
        <f t="shared" si="3"/>
        <v>105</v>
      </c>
      <c r="I4" s="6">
        <v>4262</v>
      </c>
      <c r="J4" s="6">
        <v>4186</v>
      </c>
      <c r="K4" s="6">
        <v>60</v>
      </c>
      <c r="L4" s="8">
        <f t="shared" ref="L4:L35" si="12">(I4-J4)/400</f>
        <v>0.19</v>
      </c>
      <c r="M4" s="9">
        <f t="shared" si="4"/>
        <v>2.10931235255151</v>
      </c>
      <c r="N4" s="1">
        <f t="shared" ref="N4:N35" si="13">L4*1000</f>
        <v>190</v>
      </c>
      <c r="P4" s="6">
        <v>4269</v>
      </c>
      <c r="Q4" s="6">
        <v>4115</v>
      </c>
      <c r="R4" s="6">
        <v>60</v>
      </c>
      <c r="S4" s="8">
        <f t="shared" si="5"/>
        <v>0.385</v>
      </c>
      <c r="T4" s="12">
        <f t="shared" ref="T4:T35" si="14">R4/$R$126*100</f>
        <v>2.14844378641089</v>
      </c>
      <c r="U4" s="1">
        <f t="shared" si="6"/>
        <v>385</v>
      </c>
      <c r="W4" s="6">
        <v>4255</v>
      </c>
      <c r="X4" s="6">
        <v>3962</v>
      </c>
      <c r="Y4" s="6">
        <v>60</v>
      </c>
      <c r="Z4" s="8">
        <f t="shared" si="7"/>
        <v>0.7325</v>
      </c>
      <c r="AA4" s="12">
        <f t="shared" si="0"/>
        <v>2.66785237883504</v>
      </c>
      <c r="AB4" s="1">
        <f t="shared" si="8"/>
        <v>732.5</v>
      </c>
      <c r="AD4" s="6">
        <v>4250</v>
      </c>
      <c r="AE4" s="6">
        <v>3698</v>
      </c>
      <c r="AF4" s="6">
        <v>60</v>
      </c>
      <c r="AG4" s="8">
        <f t="shared" si="9"/>
        <v>1.38</v>
      </c>
      <c r="AH4" s="9">
        <f t="shared" si="10"/>
        <v>5.41027953110911</v>
      </c>
      <c r="AI4" s="1">
        <f t="shared" si="11"/>
        <v>1380</v>
      </c>
      <c r="BB4" s="10"/>
      <c r="BC4" s="19"/>
    </row>
    <row r="5" spans="2:55">
      <c r="B5" s="6">
        <v>4242</v>
      </c>
      <c r="C5" s="6">
        <v>4199</v>
      </c>
      <c r="D5" s="6">
        <v>90</v>
      </c>
      <c r="E5" s="8">
        <f t="shared" si="1"/>
        <v>0.1075</v>
      </c>
      <c r="F5" s="9">
        <f t="shared" si="2"/>
        <v>3.25536532433084</v>
      </c>
      <c r="G5" s="1">
        <f t="shared" si="3"/>
        <v>107.5</v>
      </c>
      <c r="I5" s="6">
        <v>4250</v>
      </c>
      <c r="J5" s="6">
        <v>4172</v>
      </c>
      <c r="K5" s="6">
        <v>90</v>
      </c>
      <c r="L5" s="8">
        <f t="shared" si="12"/>
        <v>0.195</v>
      </c>
      <c r="M5" s="9">
        <f t="shared" si="4"/>
        <v>3.16396852882727</v>
      </c>
      <c r="N5" s="1">
        <f t="shared" si="13"/>
        <v>195</v>
      </c>
      <c r="P5" s="6">
        <v>4256</v>
      </c>
      <c r="Q5" s="6">
        <v>4103</v>
      </c>
      <c r="R5" s="6">
        <v>90</v>
      </c>
      <c r="S5" s="8">
        <f t="shared" si="5"/>
        <v>0.3825</v>
      </c>
      <c r="T5" s="12">
        <f t="shared" si="14"/>
        <v>3.22266567961634</v>
      </c>
      <c r="U5" s="1">
        <f t="shared" si="6"/>
        <v>382.5</v>
      </c>
      <c r="W5" s="6">
        <v>4239</v>
      </c>
      <c r="X5" s="6">
        <v>3949</v>
      </c>
      <c r="Y5" s="6">
        <v>90</v>
      </c>
      <c r="Z5" s="8">
        <f t="shared" si="7"/>
        <v>0.725</v>
      </c>
      <c r="AA5" s="12">
        <f t="shared" si="0"/>
        <v>4.00177856825256</v>
      </c>
      <c r="AB5" s="1">
        <f t="shared" si="8"/>
        <v>725</v>
      </c>
      <c r="AD5" s="6">
        <v>4229</v>
      </c>
      <c r="AE5" s="6">
        <v>3685</v>
      </c>
      <c r="AF5" s="6">
        <v>90</v>
      </c>
      <c r="AG5" s="8">
        <f t="shared" si="9"/>
        <v>1.36</v>
      </c>
      <c r="AH5" s="9">
        <f t="shared" si="10"/>
        <v>8.11541929666366</v>
      </c>
      <c r="AI5" s="1">
        <f t="shared" si="11"/>
        <v>1360</v>
      </c>
      <c r="BB5" s="10"/>
      <c r="BC5" s="19"/>
    </row>
    <row r="6" spans="2:55">
      <c r="B6" s="6">
        <v>4230</v>
      </c>
      <c r="C6" s="6">
        <v>4187</v>
      </c>
      <c r="D6" s="6">
        <v>120</v>
      </c>
      <c r="E6" s="8">
        <f t="shared" si="1"/>
        <v>0.1075</v>
      </c>
      <c r="F6" s="9">
        <f t="shared" si="2"/>
        <v>4.34048709910779</v>
      </c>
      <c r="G6" s="1">
        <f t="shared" si="3"/>
        <v>107.5</v>
      </c>
      <c r="I6" s="6">
        <v>4237</v>
      </c>
      <c r="J6" s="6">
        <v>4160</v>
      </c>
      <c r="K6" s="6">
        <v>120</v>
      </c>
      <c r="L6" s="8">
        <f t="shared" si="12"/>
        <v>0.1925</v>
      </c>
      <c r="M6" s="9">
        <f t="shared" si="4"/>
        <v>4.21862470510303</v>
      </c>
      <c r="N6" s="1">
        <f t="shared" si="13"/>
        <v>192.5</v>
      </c>
      <c r="P6" s="6">
        <v>4243</v>
      </c>
      <c r="Q6" s="6">
        <v>4091</v>
      </c>
      <c r="R6" s="6">
        <v>120</v>
      </c>
      <c r="S6" s="8">
        <f t="shared" si="5"/>
        <v>0.38</v>
      </c>
      <c r="T6" s="12">
        <f t="shared" si="14"/>
        <v>4.29688757282178</v>
      </c>
      <c r="U6" s="1">
        <f t="shared" si="6"/>
        <v>380</v>
      </c>
      <c r="W6" s="6">
        <v>4224</v>
      </c>
      <c r="X6" s="6">
        <v>3938</v>
      </c>
      <c r="Y6" s="6">
        <v>120</v>
      </c>
      <c r="Z6" s="8">
        <f t="shared" si="7"/>
        <v>0.715</v>
      </c>
      <c r="AA6" s="12">
        <f t="shared" si="0"/>
        <v>5.33570475767008</v>
      </c>
      <c r="AB6" s="1">
        <f t="shared" si="8"/>
        <v>715</v>
      </c>
      <c r="AD6" s="6">
        <v>4209</v>
      </c>
      <c r="AE6" s="6">
        <v>3675</v>
      </c>
      <c r="AF6" s="6">
        <v>120</v>
      </c>
      <c r="AG6" s="8">
        <f t="shared" si="9"/>
        <v>1.335</v>
      </c>
      <c r="AH6" s="9">
        <f t="shared" si="10"/>
        <v>10.8205590622182</v>
      </c>
      <c r="AI6" s="1">
        <f t="shared" si="11"/>
        <v>1335</v>
      </c>
      <c r="BB6" s="10"/>
      <c r="BC6" s="19"/>
    </row>
    <row r="7" spans="2:55">
      <c r="B7" s="6">
        <v>4218</v>
      </c>
      <c r="C7" s="6">
        <v>4175</v>
      </c>
      <c r="D7" s="6">
        <v>150</v>
      </c>
      <c r="E7" s="8">
        <f t="shared" si="1"/>
        <v>0.1075</v>
      </c>
      <c r="F7" s="9">
        <f t="shared" si="2"/>
        <v>5.42560887388474</v>
      </c>
      <c r="G7" s="1">
        <f t="shared" si="3"/>
        <v>107.5</v>
      </c>
      <c r="I7" s="6">
        <v>4225</v>
      </c>
      <c r="J7" s="6">
        <v>4148</v>
      </c>
      <c r="K7" s="6">
        <v>150</v>
      </c>
      <c r="L7" s="8">
        <f t="shared" si="12"/>
        <v>0.1925</v>
      </c>
      <c r="M7" s="9">
        <f t="shared" si="4"/>
        <v>5.27328088137878</v>
      </c>
      <c r="N7" s="1">
        <f t="shared" si="13"/>
        <v>192.5</v>
      </c>
      <c r="P7" s="6">
        <v>4232</v>
      </c>
      <c r="Q7" s="6">
        <v>4080</v>
      </c>
      <c r="R7" s="6">
        <v>150</v>
      </c>
      <c r="S7" s="8">
        <f t="shared" si="5"/>
        <v>0.38</v>
      </c>
      <c r="T7" s="12">
        <f t="shared" si="14"/>
        <v>5.37110946602723</v>
      </c>
      <c r="U7" s="1">
        <f t="shared" si="6"/>
        <v>380</v>
      </c>
      <c r="W7" s="6">
        <v>4209</v>
      </c>
      <c r="X7" s="6">
        <v>3927</v>
      </c>
      <c r="Y7" s="6">
        <v>150</v>
      </c>
      <c r="Z7" s="8">
        <f t="shared" si="7"/>
        <v>0.705</v>
      </c>
      <c r="AA7" s="12">
        <f t="shared" si="0"/>
        <v>6.66963094708759</v>
      </c>
      <c r="AB7" s="1">
        <f t="shared" si="8"/>
        <v>705</v>
      </c>
      <c r="AD7" s="6">
        <v>4192</v>
      </c>
      <c r="AE7" s="6">
        <v>3666</v>
      </c>
      <c r="AF7" s="6">
        <v>150</v>
      </c>
      <c r="AG7" s="8">
        <f t="shared" si="9"/>
        <v>1.315</v>
      </c>
      <c r="AH7" s="9">
        <f t="shared" si="10"/>
        <v>13.5256988277728</v>
      </c>
      <c r="AI7" s="1">
        <f t="shared" si="11"/>
        <v>1315</v>
      </c>
      <c r="BB7" s="10"/>
      <c r="BC7" s="19"/>
    </row>
    <row r="8" spans="2:55">
      <c r="B8" s="6">
        <v>4206</v>
      </c>
      <c r="C8" s="6">
        <v>4162</v>
      </c>
      <c r="D8" s="6">
        <v>180</v>
      </c>
      <c r="E8" s="8">
        <f t="shared" si="1"/>
        <v>0.11</v>
      </c>
      <c r="F8" s="9">
        <f t="shared" si="2"/>
        <v>6.51073064866168</v>
      </c>
      <c r="G8" s="1">
        <f t="shared" si="3"/>
        <v>110</v>
      </c>
      <c r="I8" s="6">
        <v>4214</v>
      </c>
      <c r="J8" s="6">
        <v>4136</v>
      </c>
      <c r="K8" s="6">
        <v>180</v>
      </c>
      <c r="L8" s="8">
        <f t="shared" si="12"/>
        <v>0.195</v>
      </c>
      <c r="M8" s="9">
        <f t="shared" si="4"/>
        <v>6.32793705765454</v>
      </c>
      <c r="N8" s="1">
        <f t="shared" si="13"/>
        <v>195</v>
      </c>
      <c r="P8" s="6">
        <v>4219</v>
      </c>
      <c r="Q8" s="6">
        <v>4069</v>
      </c>
      <c r="R8" s="6">
        <v>180</v>
      </c>
      <c r="S8" s="8">
        <f t="shared" si="5"/>
        <v>0.375</v>
      </c>
      <c r="T8" s="12">
        <f t="shared" si="14"/>
        <v>6.44533135923268</v>
      </c>
      <c r="U8" s="1">
        <f t="shared" si="6"/>
        <v>375</v>
      </c>
      <c r="W8" s="6">
        <v>4196</v>
      </c>
      <c r="X8" s="6">
        <v>3916</v>
      </c>
      <c r="Y8" s="6">
        <v>180</v>
      </c>
      <c r="Z8" s="8">
        <f t="shared" si="7"/>
        <v>0.7</v>
      </c>
      <c r="AA8" s="12">
        <f t="shared" si="0"/>
        <v>8.00355713650511</v>
      </c>
      <c r="AB8" s="1">
        <f t="shared" si="8"/>
        <v>700</v>
      </c>
      <c r="AD8" s="6">
        <v>4175</v>
      </c>
      <c r="AE8" s="6">
        <v>3655</v>
      </c>
      <c r="AF8" s="6">
        <v>180</v>
      </c>
      <c r="AG8" s="8">
        <f t="shared" si="9"/>
        <v>1.3</v>
      </c>
      <c r="AH8" s="9">
        <f t="shared" si="10"/>
        <v>16.2308385933273</v>
      </c>
      <c r="AI8" s="1">
        <f t="shared" si="11"/>
        <v>1300</v>
      </c>
      <c r="BB8" s="10"/>
      <c r="BC8" s="19"/>
    </row>
    <row r="9" spans="2:55">
      <c r="B9" s="6">
        <v>4194</v>
      </c>
      <c r="C9" s="6">
        <v>4151</v>
      </c>
      <c r="D9" s="6">
        <v>210</v>
      </c>
      <c r="E9" s="8">
        <f t="shared" si="1"/>
        <v>0.1075</v>
      </c>
      <c r="F9" s="9">
        <f t="shared" si="2"/>
        <v>7.59585242343863</v>
      </c>
      <c r="G9" s="1">
        <f t="shared" si="3"/>
        <v>107.5</v>
      </c>
      <c r="I9" s="6">
        <v>4202</v>
      </c>
      <c r="J9" s="6">
        <v>4124</v>
      </c>
      <c r="K9" s="6">
        <v>210</v>
      </c>
      <c r="L9" s="8">
        <f t="shared" si="12"/>
        <v>0.195</v>
      </c>
      <c r="M9" s="9">
        <f t="shared" si="4"/>
        <v>7.38259323393029</v>
      </c>
      <c r="N9" s="1">
        <f t="shared" si="13"/>
        <v>195</v>
      </c>
      <c r="P9" s="6">
        <v>4209</v>
      </c>
      <c r="Q9" s="6">
        <v>4059</v>
      </c>
      <c r="R9" s="6">
        <v>210</v>
      </c>
      <c r="S9" s="8">
        <f t="shared" si="5"/>
        <v>0.375</v>
      </c>
      <c r="T9" s="12">
        <f t="shared" si="14"/>
        <v>7.51955325243812</v>
      </c>
      <c r="U9" s="1">
        <f t="shared" si="6"/>
        <v>375</v>
      </c>
      <c r="W9" s="6">
        <v>4183</v>
      </c>
      <c r="X9" s="6">
        <v>3906</v>
      </c>
      <c r="Y9" s="6">
        <v>210</v>
      </c>
      <c r="Z9" s="8">
        <f t="shared" si="7"/>
        <v>0.6925</v>
      </c>
      <c r="AA9" s="12">
        <f t="shared" ref="AA9:AA20" si="15">Y9/$Y$130*100</f>
        <v>9.33748332592263</v>
      </c>
      <c r="AB9" s="1">
        <f t="shared" si="8"/>
        <v>692.5</v>
      </c>
      <c r="AD9" s="6">
        <v>4159</v>
      </c>
      <c r="AE9" s="6">
        <v>3646</v>
      </c>
      <c r="AF9" s="6">
        <v>210</v>
      </c>
      <c r="AG9" s="8">
        <f t="shared" si="9"/>
        <v>1.2825</v>
      </c>
      <c r="AH9" s="9">
        <f t="shared" si="10"/>
        <v>18.9359783588819</v>
      </c>
      <c r="AI9" s="1">
        <f t="shared" si="11"/>
        <v>1282.5</v>
      </c>
      <c r="BB9" s="10"/>
      <c r="BC9" s="19"/>
    </row>
    <row r="10" spans="2:55">
      <c r="B10" s="6">
        <v>4182</v>
      </c>
      <c r="C10" s="6">
        <v>4139</v>
      </c>
      <c r="D10" s="6">
        <v>240</v>
      </c>
      <c r="E10" s="8">
        <f t="shared" si="1"/>
        <v>0.1075</v>
      </c>
      <c r="F10" s="9">
        <f t="shared" si="2"/>
        <v>8.68097419821558</v>
      </c>
      <c r="G10" s="1">
        <f t="shared" si="3"/>
        <v>107.5</v>
      </c>
      <c r="I10" s="6">
        <v>4190</v>
      </c>
      <c r="J10" s="6">
        <v>4112</v>
      </c>
      <c r="K10" s="6">
        <v>240</v>
      </c>
      <c r="L10" s="8">
        <f t="shared" si="12"/>
        <v>0.195</v>
      </c>
      <c r="M10" s="9">
        <f t="shared" si="4"/>
        <v>8.43724941020605</v>
      </c>
      <c r="N10" s="1">
        <f t="shared" si="13"/>
        <v>195</v>
      </c>
      <c r="P10" s="6">
        <v>4196</v>
      </c>
      <c r="Q10" s="6">
        <v>4048</v>
      </c>
      <c r="R10" s="6">
        <v>240</v>
      </c>
      <c r="S10" s="8">
        <f t="shared" si="5"/>
        <v>0.37</v>
      </c>
      <c r="T10" s="12">
        <f t="shared" si="14"/>
        <v>8.59377514564357</v>
      </c>
      <c r="U10" s="1">
        <f t="shared" si="6"/>
        <v>370</v>
      </c>
      <c r="W10" s="6">
        <v>4171</v>
      </c>
      <c r="X10" s="6">
        <v>3897</v>
      </c>
      <c r="Y10" s="6">
        <v>240</v>
      </c>
      <c r="Z10" s="8">
        <f t="shared" si="7"/>
        <v>0.685</v>
      </c>
      <c r="AA10" s="12">
        <f t="shared" si="15"/>
        <v>10.6714095153402</v>
      </c>
      <c r="AB10" s="1">
        <f t="shared" si="8"/>
        <v>685</v>
      </c>
      <c r="AD10" s="6">
        <v>4144</v>
      </c>
      <c r="AE10" s="6">
        <v>3638</v>
      </c>
      <c r="AF10" s="6">
        <v>240</v>
      </c>
      <c r="AG10" s="8">
        <f t="shared" si="9"/>
        <v>1.265</v>
      </c>
      <c r="AH10" s="9">
        <f t="shared" si="10"/>
        <v>21.6411181244364</v>
      </c>
      <c r="AI10" s="1">
        <f t="shared" si="11"/>
        <v>1265</v>
      </c>
      <c r="BB10" s="10"/>
      <c r="BC10" s="19"/>
    </row>
    <row r="11" spans="2:55">
      <c r="B11" s="6">
        <v>4171</v>
      </c>
      <c r="C11" s="6">
        <v>4127</v>
      </c>
      <c r="D11" s="6">
        <v>270</v>
      </c>
      <c r="E11" s="8">
        <f t="shared" si="1"/>
        <v>0.11</v>
      </c>
      <c r="F11" s="9">
        <f t="shared" si="2"/>
        <v>9.76609597299253</v>
      </c>
      <c r="G11" s="1">
        <f t="shared" si="3"/>
        <v>110</v>
      </c>
      <c r="I11" s="6">
        <v>4179</v>
      </c>
      <c r="J11" s="6">
        <v>4101</v>
      </c>
      <c r="K11" s="6">
        <v>270</v>
      </c>
      <c r="L11" s="8">
        <f t="shared" si="12"/>
        <v>0.195</v>
      </c>
      <c r="M11" s="9">
        <f t="shared" si="4"/>
        <v>9.49190558648181</v>
      </c>
      <c r="N11" s="1">
        <f t="shared" si="13"/>
        <v>195</v>
      </c>
      <c r="P11" s="6">
        <v>4185</v>
      </c>
      <c r="Q11" s="6">
        <v>4037</v>
      </c>
      <c r="R11" s="6">
        <v>270</v>
      </c>
      <c r="S11" s="8">
        <f t="shared" si="5"/>
        <v>0.37</v>
      </c>
      <c r="T11" s="12">
        <f t="shared" si="14"/>
        <v>9.66799703884901</v>
      </c>
      <c r="U11" s="1">
        <f t="shared" si="6"/>
        <v>370</v>
      </c>
      <c r="W11" s="6">
        <v>4158</v>
      </c>
      <c r="X11" s="6">
        <v>3886</v>
      </c>
      <c r="Y11" s="6">
        <v>270</v>
      </c>
      <c r="Z11" s="8">
        <f t="shared" si="7"/>
        <v>0.68</v>
      </c>
      <c r="AA11" s="12">
        <f t="shared" si="15"/>
        <v>12.0053357047577</v>
      </c>
      <c r="AB11" s="1">
        <f t="shared" si="8"/>
        <v>680</v>
      </c>
      <c r="AD11" s="6">
        <v>4129</v>
      </c>
      <c r="AE11" s="6">
        <v>3628</v>
      </c>
      <c r="AF11" s="6">
        <v>270</v>
      </c>
      <c r="AG11" s="8">
        <f t="shared" si="9"/>
        <v>1.2525</v>
      </c>
      <c r="AH11" s="9">
        <f t="shared" si="10"/>
        <v>24.346257889991</v>
      </c>
      <c r="AI11" s="1">
        <f t="shared" si="11"/>
        <v>1252.5</v>
      </c>
      <c r="BB11" s="10"/>
      <c r="BC11" s="19"/>
    </row>
    <row r="12" spans="2:55">
      <c r="B12" s="6">
        <v>4159</v>
      </c>
      <c r="C12" s="6">
        <v>4115</v>
      </c>
      <c r="D12" s="6">
        <v>300</v>
      </c>
      <c r="E12" s="8">
        <f t="shared" si="1"/>
        <v>0.11</v>
      </c>
      <c r="F12" s="9">
        <f t="shared" si="2"/>
        <v>10.8512177477695</v>
      </c>
      <c r="G12" s="1">
        <f t="shared" si="3"/>
        <v>110</v>
      </c>
      <c r="I12" s="6">
        <v>4167</v>
      </c>
      <c r="J12" s="6">
        <v>4089</v>
      </c>
      <c r="K12" s="6">
        <v>300</v>
      </c>
      <c r="L12" s="8">
        <f t="shared" si="12"/>
        <v>0.195</v>
      </c>
      <c r="M12" s="9">
        <f t="shared" si="4"/>
        <v>10.5465617627576</v>
      </c>
      <c r="N12" s="1">
        <f t="shared" si="13"/>
        <v>195</v>
      </c>
      <c r="P12" s="6">
        <v>4173</v>
      </c>
      <c r="Q12" s="6">
        <v>4026</v>
      </c>
      <c r="R12" s="6">
        <v>300</v>
      </c>
      <c r="S12" s="8">
        <f t="shared" si="5"/>
        <v>0.3675</v>
      </c>
      <c r="T12" s="12">
        <f t="shared" si="14"/>
        <v>10.7422189320545</v>
      </c>
      <c r="U12" s="1">
        <f t="shared" si="6"/>
        <v>367.5</v>
      </c>
      <c r="W12" s="6">
        <v>4145</v>
      </c>
      <c r="X12" s="6">
        <v>3876</v>
      </c>
      <c r="Y12" s="6">
        <v>300</v>
      </c>
      <c r="Z12" s="8">
        <f t="shared" si="7"/>
        <v>0.6725</v>
      </c>
      <c r="AA12" s="12">
        <f t="shared" si="15"/>
        <v>13.3392618941752</v>
      </c>
      <c r="AB12" s="1">
        <f t="shared" si="8"/>
        <v>672.5</v>
      </c>
      <c r="AD12" s="6">
        <v>4114</v>
      </c>
      <c r="AE12" s="6">
        <v>3619</v>
      </c>
      <c r="AF12" s="6">
        <v>300</v>
      </c>
      <c r="AG12" s="8">
        <f t="shared" si="9"/>
        <v>1.2375</v>
      </c>
      <c r="AH12" s="9">
        <f t="shared" si="10"/>
        <v>27.0513976555455</v>
      </c>
      <c r="AI12" s="1">
        <f t="shared" si="11"/>
        <v>1237.5</v>
      </c>
      <c r="BB12" s="10"/>
      <c r="BC12" s="19"/>
    </row>
    <row r="13" spans="2:55">
      <c r="B13" s="6">
        <v>4148</v>
      </c>
      <c r="C13" s="6">
        <v>4104</v>
      </c>
      <c r="D13" s="6">
        <v>330</v>
      </c>
      <c r="E13" s="8">
        <f t="shared" si="1"/>
        <v>0.11</v>
      </c>
      <c r="F13" s="9">
        <f t="shared" si="2"/>
        <v>11.9363395225464</v>
      </c>
      <c r="G13" s="1">
        <f t="shared" si="3"/>
        <v>110</v>
      </c>
      <c r="I13" s="6">
        <v>4156</v>
      </c>
      <c r="J13" s="6">
        <v>4077</v>
      </c>
      <c r="K13" s="6">
        <v>330</v>
      </c>
      <c r="L13" s="8">
        <f t="shared" si="12"/>
        <v>0.1975</v>
      </c>
      <c r="M13" s="9">
        <f t="shared" si="4"/>
        <v>11.6012179390333</v>
      </c>
      <c r="N13" s="1">
        <f t="shared" si="13"/>
        <v>197.5</v>
      </c>
      <c r="P13" s="6">
        <v>4162</v>
      </c>
      <c r="Q13" s="6">
        <v>4015</v>
      </c>
      <c r="R13" s="6">
        <v>330</v>
      </c>
      <c r="S13" s="8">
        <f t="shared" si="5"/>
        <v>0.3675</v>
      </c>
      <c r="T13" s="12">
        <f t="shared" si="14"/>
        <v>11.8164408252599</v>
      </c>
      <c r="U13" s="1">
        <f t="shared" si="6"/>
        <v>367.5</v>
      </c>
      <c r="W13" s="6">
        <v>4133</v>
      </c>
      <c r="X13" s="6">
        <v>3866</v>
      </c>
      <c r="Y13" s="6">
        <v>330</v>
      </c>
      <c r="Z13" s="8">
        <f t="shared" si="7"/>
        <v>0.6675</v>
      </c>
      <c r="AA13" s="12">
        <f t="shared" si="15"/>
        <v>14.6731880835927</v>
      </c>
      <c r="AB13" s="1">
        <f t="shared" si="8"/>
        <v>667.5</v>
      </c>
      <c r="AD13" s="6">
        <v>4101</v>
      </c>
      <c r="AE13" s="6">
        <v>3611</v>
      </c>
      <c r="AF13" s="6">
        <v>330</v>
      </c>
      <c r="AG13" s="8">
        <f t="shared" si="9"/>
        <v>1.225</v>
      </c>
      <c r="AH13" s="9">
        <f t="shared" si="10"/>
        <v>29.7565374211001</v>
      </c>
      <c r="AI13" s="1">
        <f t="shared" si="11"/>
        <v>1225</v>
      </c>
      <c r="BB13" s="10"/>
      <c r="BC13" s="19"/>
    </row>
    <row r="14" spans="2:55">
      <c r="B14" s="6">
        <v>4136</v>
      </c>
      <c r="C14" s="6">
        <v>4091</v>
      </c>
      <c r="D14" s="6">
        <v>359</v>
      </c>
      <c r="E14" s="8">
        <f t="shared" si="1"/>
        <v>0.1125</v>
      </c>
      <c r="F14" s="9">
        <f t="shared" si="2"/>
        <v>12.9852905714975</v>
      </c>
      <c r="G14" s="1">
        <f t="shared" si="3"/>
        <v>112.5</v>
      </c>
      <c r="I14" s="6">
        <v>4145</v>
      </c>
      <c r="J14" s="6">
        <v>4065</v>
      </c>
      <c r="K14" s="6">
        <v>360</v>
      </c>
      <c r="L14" s="8">
        <f t="shared" si="12"/>
        <v>0.2</v>
      </c>
      <c r="M14" s="9">
        <f t="shared" si="4"/>
        <v>12.6558741153091</v>
      </c>
      <c r="N14" s="1">
        <f t="shared" si="13"/>
        <v>200</v>
      </c>
      <c r="P14" s="6">
        <v>4151</v>
      </c>
      <c r="Q14" s="6">
        <v>4004</v>
      </c>
      <c r="R14" s="6">
        <v>360</v>
      </c>
      <c r="S14" s="8">
        <f t="shared" si="5"/>
        <v>0.3675</v>
      </c>
      <c r="T14" s="12">
        <f t="shared" si="14"/>
        <v>12.8906627184654</v>
      </c>
      <c r="U14" s="1">
        <f t="shared" si="6"/>
        <v>367.5</v>
      </c>
      <c r="W14" s="6">
        <v>4120</v>
      </c>
      <c r="X14" s="6">
        <v>3856</v>
      </c>
      <c r="Y14" s="6">
        <v>360</v>
      </c>
      <c r="Z14" s="8">
        <f t="shared" si="7"/>
        <v>0.66</v>
      </c>
      <c r="AA14" s="12">
        <f t="shared" si="15"/>
        <v>16.0071142730102</v>
      </c>
      <c r="AB14" s="1">
        <f t="shared" si="8"/>
        <v>660</v>
      </c>
      <c r="AD14" s="6">
        <v>4090</v>
      </c>
      <c r="AE14" s="6">
        <v>3601</v>
      </c>
      <c r="AF14" s="6">
        <v>360</v>
      </c>
      <c r="AG14" s="8">
        <f t="shared" si="9"/>
        <v>1.2225</v>
      </c>
      <c r="AH14" s="9">
        <f t="shared" si="10"/>
        <v>32.4616771866546</v>
      </c>
      <c r="AI14" s="1">
        <f t="shared" si="11"/>
        <v>1222.5</v>
      </c>
      <c r="BB14" s="10"/>
      <c r="BC14" s="19"/>
    </row>
    <row r="15" spans="2:35">
      <c r="B15" s="6">
        <v>4125</v>
      </c>
      <c r="C15" s="6">
        <v>4081</v>
      </c>
      <c r="D15" s="6">
        <v>389</v>
      </c>
      <c r="E15" s="8">
        <f t="shared" si="1"/>
        <v>0.11</v>
      </c>
      <c r="F15" s="9">
        <f t="shared" si="2"/>
        <v>14.0704123462744</v>
      </c>
      <c r="G15" s="1">
        <f t="shared" si="3"/>
        <v>110</v>
      </c>
      <c r="I15" s="6">
        <v>4134</v>
      </c>
      <c r="J15" s="6">
        <v>4054</v>
      </c>
      <c r="K15" s="6">
        <v>390</v>
      </c>
      <c r="L15" s="8">
        <f t="shared" si="12"/>
        <v>0.2</v>
      </c>
      <c r="M15" s="9">
        <f t="shared" si="4"/>
        <v>13.7105302915848</v>
      </c>
      <c r="N15" s="1">
        <f t="shared" si="13"/>
        <v>200</v>
      </c>
      <c r="P15" s="6">
        <v>4139</v>
      </c>
      <c r="Q15" s="6">
        <v>3993</v>
      </c>
      <c r="R15" s="6">
        <v>390</v>
      </c>
      <c r="S15" s="8">
        <f t="shared" si="5"/>
        <v>0.365</v>
      </c>
      <c r="T15" s="12">
        <f t="shared" si="14"/>
        <v>13.9648846116708</v>
      </c>
      <c r="U15" s="1">
        <f t="shared" si="6"/>
        <v>365</v>
      </c>
      <c r="W15" s="6">
        <v>4109</v>
      </c>
      <c r="X15" s="6">
        <v>3846</v>
      </c>
      <c r="Y15" s="6">
        <v>390</v>
      </c>
      <c r="Z15" s="8">
        <f t="shared" si="7"/>
        <v>0.6575</v>
      </c>
      <c r="AA15" s="12">
        <f t="shared" si="15"/>
        <v>17.3410404624277</v>
      </c>
      <c r="AB15" s="1">
        <f t="shared" si="8"/>
        <v>657.5</v>
      </c>
      <c r="AD15" s="6">
        <v>4078</v>
      </c>
      <c r="AE15" s="6">
        <v>3592</v>
      </c>
      <c r="AF15" s="6">
        <v>390</v>
      </c>
      <c r="AG15" s="8">
        <f t="shared" si="9"/>
        <v>1.215</v>
      </c>
      <c r="AH15" s="9">
        <f t="shared" si="10"/>
        <v>35.1668169522092</v>
      </c>
      <c r="AI15" s="1">
        <f t="shared" si="11"/>
        <v>1215</v>
      </c>
    </row>
    <row r="16" spans="2:35">
      <c r="B16" s="6">
        <v>4114</v>
      </c>
      <c r="C16" s="6">
        <v>4069</v>
      </c>
      <c r="D16" s="6">
        <v>419</v>
      </c>
      <c r="E16" s="8">
        <f t="shared" si="1"/>
        <v>0.1125</v>
      </c>
      <c r="F16" s="9">
        <f t="shared" si="2"/>
        <v>15.1555341210514</v>
      </c>
      <c r="G16" s="1">
        <f t="shared" si="3"/>
        <v>112.5</v>
      </c>
      <c r="I16" s="6">
        <v>4123</v>
      </c>
      <c r="J16" s="6">
        <v>4042</v>
      </c>
      <c r="K16" s="6">
        <v>420</v>
      </c>
      <c r="L16" s="8">
        <f t="shared" si="12"/>
        <v>0.2025</v>
      </c>
      <c r="M16" s="9">
        <f t="shared" si="4"/>
        <v>14.7651864678606</v>
      </c>
      <c r="N16" s="1">
        <f t="shared" si="13"/>
        <v>202.5</v>
      </c>
      <c r="P16" s="6">
        <v>4127</v>
      </c>
      <c r="Q16" s="6">
        <v>3982</v>
      </c>
      <c r="R16" s="6">
        <v>420</v>
      </c>
      <c r="S16" s="8">
        <f t="shared" si="5"/>
        <v>0.3625</v>
      </c>
      <c r="T16" s="12">
        <f t="shared" si="14"/>
        <v>15.0391065048762</v>
      </c>
      <c r="U16" s="1">
        <f t="shared" si="6"/>
        <v>362.5</v>
      </c>
      <c r="W16" s="6">
        <v>4096</v>
      </c>
      <c r="X16" s="6">
        <v>3836</v>
      </c>
      <c r="Y16" s="6">
        <v>420</v>
      </c>
      <c r="Z16" s="8">
        <f t="shared" si="7"/>
        <v>0.65</v>
      </c>
      <c r="AA16" s="12">
        <f t="shared" si="15"/>
        <v>18.6749666518453</v>
      </c>
      <c r="AB16" s="1">
        <f t="shared" si="8"/>
        <v>650</v>
      </c>
      <c r="AD16" s="6">
        <v>4065</v>
      </c>
      <c r="AE16" s="6">
        <v>3583</v>
      </c>
      <c r="AF16" s="6">
        <v>420</v>
      </c>
      <c r="AG16" s="8">
        <f t="shared" si="9"/>
        <v>1.205</v>
      </c>
      <c r="AH16" s="9">
        <f t="shared" si="10"/>
        <v>37.8719567177638</v>
      </c>
      <c r="AI16" s="1">
        <f t="shared" si="11"/>
        <v>1205</v>
      </c>
    </row>
    <row r="17" spans="2:35">
      <c r="B17" s="6">
        <v>4103</v>
      </c>
      <c r="C17" s="6">
        <v>4058</v>
      </c>
      <c r="D17" s="6">
        <v>449</v>
      </c>
      <c r="E17" s="8">
        <f t="shared" si="1"/>
        <v>0.1125</v>
      </c>
      <c r="F17" s="9">
        <f t="shared" si="2"/>
        <v>16.2406558958283</v>
      </c>
      <c r="G17" s="1">
        <f t="shared" si="3"/>
        <v>112.5</v>
      </c>
      <c r="I17" s="6">
        <v>4111</v>
      </c>
      <c r="J17" s="6">
        <v>4030</v>
      </c>
      <c r="K17" s="6">
        <v>450</v>
      </c>
      <c r="L17" s="8">
        <f t="shared" si="12"/>
        <v>0.2025</v>
      </c>
      <c r="M17" s="9">
        <f t="shared" si="4"/>
        <v>15.8198426441363</v>
      </c>
      <c r="N17" s="1">
        <f t="shared" si="13"/>
        <v>202.5</v>
      </c>
      <c r="P17" s="6">
        <v>4116</v>
      </c>
      <c r="Q17" s="6">
        <v>3971</v>
      </c>
      <c r="R17" s="6">
        <v>450</v>
      </c>
      <c r="S17" s="8">
        <f t="shared" si="5"/>
        <v>0.3625</v>
      </c>
      <c r="T17" s="12">
        <f t="shared" si="14"/>
        <v>16.1133283980817</v>
      </c>
      <c r="U17" s="1">
        <f t="shared" si="6"/>
        <v>362.5</v>
      </c>
      <c r="W17" s="6">
        <v>4085</v>
      </c>
      <c r="X17" s="6">
        <v>3826</v>
      </c>
      <c r="Y17" s="6">
        <v>450</v>
      </c>
      <c r="Z17" s="8">
        <f t="shared" si="7"/>
        <v>0.6475</v>
      </c>
      <c r="AA17" s="12">
        <f t="shared" si="15"/>
        <v>20.0088928412628</v>
      </c>
      <c r="AB17" s="1">
        <f t="shared" si="8"/>
        <v>647.5</v>
      </c>
      <c r="AD17" s="6">
        <v>4052</v>
      </c>
      <c r="AE17" s="6">
        <v>3573</v>
      </c>
      <c r="AF17" s="6">
        <v>450</v>
      </c>
      <c r="AG17" s="8">
        <f t="shared" si="9"/>
        <v>1.1975</v>
      </c>
      <c r="AH17" s="9">
        <f t="shared" si="10"/>
        <v>40.5770964833183</v>
      </c>
      <c r="AI17" s="1">
        <f t="shared" si="11"/>
        <v>1197.5</v>
      </c>
    </row>
    <row r="18" spans="2:35">
      <c r="B18" s="6">
        <v>4093</v>
      </c>
      <c r="C18" s="6">
        <v>4047</v>
      </c>
      <c r="D18" s="6">
        <v>479</v>
      </c>
      <c r="E18" s="8">
        <f t="shared" si="1"/>
        <v>0.115</v>
      </c>
      <c r="F18" s="9">
        <f t="shared" si="2"/>
        <v>17.3257776706053</v>
      </c>
      <c r="G18" s="1">
        <f t="shared" si="3"/>
        <v>115</v>
      </c>
      <c r="I18" s="6">
        <v>4100</v>
      </c>
      <c r="J18" s="6">
        <v>4019</v>
      </c>
      <c r="K18" s="6">
        <v>480</v>
      </c>
      <c r="L18" s="8">
        <f t="shared" si="12"/>
        <v>0.2025</v>
      </c>
      <c r="M18" s="9">
        <f t="shared" si="4"/>
        <v>16.8744988204121</v>
      </c>
      <c r="N18" s="1">
        <f t="shared" si="13"/>
        <v>202.5</v>
      </c>
      <c r="P18" s="6">
        <v>4105</v>
      </c>
      <c r="Q18" s="6">
        <v>3960</v>
      </c>
      <c r="R18" s="6">
        <v>480</v>
      </c>
      <c r="S18" s="8">
        <f t="shared" si="5"/>
        <v>0.3625</v>
      </c>
      <c r="T18" s="12">
        <f t="shared" si="14"/>
        <v>17.1875502912871</v>
      </c>
      <c r="U18" s="1">
        <f t="shared" si="6"/>
        <v>362.5</v>
      </c>
      <c r="W18" s="6">
        <v>4076</v>
      </c>
      <c r="X18" s="6">
        <v>3815</v>
      </c>
      <c r="Y18" s="6">
        <v>480</v>
      </c>
      <c r="Z18" s="8">
        <f t="shared" si="7"/>
        <v>0.6525</v>
      </c>
      <c r="AA18" s="12">
        <f t="shared" si="15"/>
        <v>21.3428190306803</v>
      </c>
      <c r="AB18" s="1">
        <f t="shared" si="8"/>
        <v>652.5</v>
      </c>
      <c r="AD18" s="6">
        <v>4037</v>
      </c>
      <c r="AE18" s="6">
        <v>3565</v>
      </c>
      <c r="AF18" s="6">
        <v>480</v>
      </c>
      <c r="AG18" s="8">
        <f t="shared" si="9"/>
        <v>1.18</v>
      </c>
      <c r="AH18" s="9">
        <f t="shared" si="10"/>
        <v>43.2822362488729</v>
      </c>
      <c r="AI18" s="1">
        <f t="shared" si="11"/>
        <v>1180</v>
      </c>
    </row>
    <row r="19" spans="2:35">
      <c r="B19" s="6">
        <v>4082</v>
      </c>
      <c r="C19" s="6">
        <v>4036</v>
      </c>
      <c r="D19" s="6">
        <v>509</v>
      </c>
      <c r="E19" s="8">
        <f t="shared" si="1"/>
        <v>0.115</v>
      </c>
      <c r="F19" s="9">
        <f t="shared" si="2"/>
        <v>18.4108994453822</v>
      </c>
      <c r="G19" s="1">
        <f t="shared" si="3"/>
        <v>115</v>
      </c>
      <c r="I19" s="6">
        <v>4090</v>
      </c>
      <c r="J19" s="6">
        <v>4007</v>
      </c>
      <c r="K19" s="6">
        <v>510</v>
      </c>
      <c r="L19" s="8">
        <f t="shared" si="12"/>
        <v>0.2075</v>
      </c>
      <c r="M19" s="9">
        <f t="shared" si="4"/>
        <v>17.9291549966879</v>
      </c>
      <c r="N19" s="1">
        <f t="shared" si="13"/>
        <v>207.5</v>
      </c>
      <c r="P19" s="6">
        <v>4093</v>
      </c>
      <c r="Q19" s="6">
        <v>3950</v>
      </c>
      <c r="R19" s="6">
        <v>510</v>
      </c>
      <c r="S19" s="8">
        <f t="shared" si="5"/>
        <v>0.3575</v>
      </c>
      <c r="T19" s="12">
        <f t="shared" si="14"/>
        <v>18.2617721844926</v>
      </c>
      <c r="U19" s="1">
        <f t="shared" si="6"/>
        <v>357.5</v>
      </c>
      <c r="W19" s="6">
        <v>4066</v>
      </c>
      <c r="X19" s="6">
        <v>3807</v>
      </c>
      <c r="Y19" s="6">
        <v>510</v>
      </c>
      <c r="Z19" s="8">
        <f t="shared" si="7"/>
        <v>0.6475</v>
      </c>
      <c r="AA19" s="12">
        <f t="shared" si="15"/>
        <v>22.6767452200978</v>
      </c>
      <c r="AB19" s="1">
        <f t="shared" si="8"/>
        <v>647.5</v>
      </c>
      <c r="AD19" s="6">
        <v>4022</v>
      </c>
      <c r="AE19" s="6">
        <v>3556</v>
      </c>
      <c r="AF19" s="6">
        <v>510</v>
      </c>
      <c r="AG19" s="8">
        <f t="shared" si="9"/>
        <v>1.165</v>
      </c>
      <c r="AH19" s="9">
        <f t="shared" ref="AH19:AH57" si="16">AF19/$AF$116*100</f>
        <v>45.9873760144274</v>
      </c>
      <c r="AI19" s="1">
        <f t="shared" si="11"/>
        <v>1165</v>
      </c>
    </row>
    <row r="20" spans="2:35">
      <c r="B20" s="6">
        <v>4071</v>
      </c>
      <c r="C20" s="6">
        <v>4025</v>
      </c>
      <c r="D20" s="6">
        <v>539</v>
      </c>
      <c r="E20" s="8">
        <f t="shared" si="1"/>
        <v>0.115</v>
      </c>
      <c r="F20" s="9">
        <f t="shared" si="2"/>
        <v>19.4960212201592</v>
      </c>
      <c r="G20" s="1">
        <f t="shared" si="3"/>
        <v>115</v>
      </c>
      <c r="I20" s="6">
        <v>4079</v>
      </c>
      <c r="J20" s="6">
        <v>3997</v>
      </c>
      <c r="K20" s="6">
        <v>540</v>
      </c>
      <c r="L20" s="8">
        <f t="shared" si="12"/>
        <v>0.205</v>
      </c>
      <c r="M20" s="9">
        <f t="shared" si="4"/>
        <v>18.9838111729636</v>
      </c>
      <c r="N20" s="1">
        <f t="shared" si="13"/>
        <v>205</v>
      </c>
      <c r="P20" s="6">
        <v>4082</v>
      </c>
      <c r="Q20" s="6">
        <v>3939</v>
      </c>
      <c r="R20" s="6">
        <v>540</v>
      </c>
      <c r="S20" s="8">
        <f t="shared" si="5"/>
        <v>0.3575</v>
      </c>
      <c r="T20" s="12">
        <f t="shared" si="14"/>
        <v>19.335994077698</v>
      </c>
      <c r="U20" s="1">
        <f t="shared" si="6"/>
        <v>357.5</v>
      </c>
      <c r="W20" s="6">
        <v>4056</v>
      </c>
      <c r="X20" s="6">
        <v>3797</v>
      </c>
      <c r="Y20" s="6">
        <v>540</v>
      </c>
      <c r="Z20" s="8">
        <f t="shared" si="7"/>
        <v>0.6475</v>
      </c>
      <c r="AA20" s="12">
        <f t="shared" si="15"/>
        <v>24.0106714095153</v>
      </c>
      <c r="AB20" s="1">
        <f t="shared" si="8"/>
        <v>647.5</v>
      </c>
      <c r="AD20" s="6">
        <v>4007</v>
      </c>
      <c r="AE20" s="6">
        <v>3544</v>
      </c>
      <c r="AF20" s="6">
        <v>540</v>
      </c>
      <c r="AG20" s="8">
        <f t="shared" si="9"/>
        <v>1.1575</v>
      </c>
      <c r="AH20" s="9">
        <f t="shared" si="16"/>
        <v>48.692515779982</v>
      </c>
      <c r="AI20" s="1">
        <f t="shared" si="11"/>
        <v>1157.5</v>
      </c>
    </row>
    <row r="21" spans="2:35">
      <c r="B21" s="6">
        <v>4061</v>
      </c>
      <c r="C21" s="6">
        <v>4015</v>
      </c>
      <c r="D21" s="6">
        <v>569</v>
      </c>
      <c r="E21" s="8">
        <f t="shared" si="1"/>
        <v>0.115</v>
      </c>
      <c r="F21" s="9">
        <f t="shared" si="2"/>
        <v>20.5811429949361</v>
      </c>
      <c r="G21" s="1">
        <f t="shared" si="3"/>
        <v>115</v>
      </c>
      <c r="I21" s="6">
        <v>4072</v>
      </c>
      <c r="J21" s="6">
        <v>3987</v>
      </c>
      <c r="K21" s="6">
        <v>570</v>
      </c>
      <c r="L21" s="8">
        <f t="shared" si="12"/>
        <v>0.2125</v>
      </c>
      <c r="M21" s="9">
        <f t="shared" si="4"/>
        <v>20.0384673492394</v>
      </c>
      <c r="N21" s="1">
        <f t="shared" si="13"/>
        <v>212.5</v>
      </c>
      <c r="P21" s="6">
        <v>4073</v>
      </c>
      <c r="Q21" s="6">
        <v>3930</v>
      </c>
      <c r="R21" s="6">
        <v>570</v>
      </c>
      <c r="S21" s="8">
        <f t="shared" si="5"/>
        <v>0.3575</v>
      </c>
      <c r="T21" s="12">
        <f t="shared" si="14"/>
        <v>20.4102159709035</v>
      </c>
      <c r="U21" s="1">
        <f t="shared" si="6"/>
        <v>357.5</v>
      </c>
      <c r="W21" s="6">
        <v>4043</v>
      </c>
      <c r="X21" s="6">
        <v>3788</v>
      </c>
      <c r="Y21" s="6">
        <v>570</v>
      </c>
      <c r="Z21" s="8">
        <f t="shared" si="7"/>
        <v>0.6375</v>
      </c>
      <c r="AA21" s="12">
        <f t="shared" ref="AA21:AA52" si="17">Y21/$Y$130*100</f>
        <v>25.3445975989329</v>
      </c>
      <c r="AB21" s="1">
        <f t="shared" si="8"/>
        <v>637.5</v>
      </c>
      <c r="AD21" s="6">
        <v>3993</v>
      </c>
      <c r="AE21" s="6">
        <v>3537</v>
      </c>
      <c r="AF21" s="6">
        <v>570</v>
      </c>
      <c r="AG21" s="8">
        <f t="shared" si="9"/>
        <v>1.14</v>
      </c>
      <c r="AH21" s="9">
        <f t="shared" si="16"/>
        <v>51.3976555455365</v>
      </c>
      <c r="AI21" s="1">
        <f t="shared" si="11"/>
        <v>1140</v>
      </c>
    </row>
    <row r="22" spans="2:35">
      <c r="B22" s="6">
        <v>4051</v>
      </c>
      <c r="C22" s="6">
        <v>4004</v>
      </c>
      <c r="D22" s="6">
        <v>599</v>
      </c>
      <c r="E22" s="8">
        <f t="shared" si="1"/>
        <v>0.1175</v>
      </c>
      <c r="F22" s="9">
        <f t="shared" si="2"/>
        <v>21.666264769713</v>
      </c>
      <c r="G22" s="1">
        <f t="shared" si="3"/>
        <v>117.5</v>
      </c>
      <c r="I22" s="6">
        <v>4066</v>
      </c>
      <c r="J22" s="6">
        <v>3980</v>
      </c>
      <c r="K22" s="6">
        <v>600</v>
      </c>
      <c r="L22" s="8">
        <f t="shared" si="12"/>
        <v>0.215</v>
      </c>
      <c r="M22" s="9">
        <f t="shared" si="4"/>
        <v>21.0931235255151</v>
      </c>
      <c r="N22" s="1">
        <f t="shared" si="13"/>
        <v>215</v>
      </c>
      <c r="P22" s="6">
        <v>4066</v>
      </c>
      <c r="Q22" s="6">
        <v>3921</v>
      </c>
      <c r="R22" s="6">
        <v>600</v>
      </c>
      <c r="S22" s="8">
        <f t="shared" si="5"/>
        <v>0.3625</v>
      </c>
      <c r="T22" s="12">
        <f t="shared" si="14"/>
        <v>21.4844378641089</v>
      </c>
      <c r="U22" s="1">
        <f t="shared" si="6"/>
        <v>362.5</v>
      </c>
      <c r="W22" s="6">
        <v>4028</v>
      </c>
      <c r="X22" s="6">
        <v>3776</v>
      </c>
      <c r="Y22" s="6">
        <v>600</v>
      </c>
      <c r="Z22" s="8">
        <f t="shared" si="7"/>
        <v>0.63</v>
      </c>
      <c r="AA22" s="12">
        <f t="shared" si="17"/>
        <v>26.6785237883504</v>
      </c>
      <c r="AB22" s="1">
        <f t="shared" si="8"/>
        <v>630</v>
      </c>
      <c r="AD22" s="6">
        <v>3979</v>
      </c>
      <c r="AE22" s="6">
        <v>3525</v>
      </c>
      <c r="AF22" s="6">
        <v>600</v>
      </c>
      <c r="AG22" s="8">
        <f t="shared" si="9"/>
        <v>1.135</v>
      </c>
      <c r="AH22" s="9">
        <f t="shared" si="16"/>
        <v>54.1027953110911</v>
      </c>
      <c r="AI22" s="1">
        <f t="shared" si="11"/>
        <v>1135</v>
      </c>
    </row>
    <row r="23" spans="2:35">
      <c r="B23" s="6">
        <v>4041</v>
      </c>
      <c r="C23" s="6">
        <v>3994</v>
      </c>
      <c r="D23" s="6">
        <v>629</v>
      </c>
      <c r="E23" s="8">
        <f t="shared" si="1"/>
        <v>0.1175</v>
      </c>
      <c r="F23" s="9">
        <f t="shared" si="2"/>
        <v>22.75138654449</v>
      </c>
      <c r="G23" s="1">
        <f t="shared" si="3"/>
        <v>117.5</v>
      </c>
      <c r="I23" s="6">
        <v>4057</v>
      </c>
      <c r="J23" s="6">
        <v>3970</v>
      </c>
      <c r="K23" s="6">
        <v>630</v>
      </c>
      <c r="L23" s="8">
        <f t="shared" si="12"/>
        <v>0.2175</v>
      </c>
      <c r="M23" s="9">
        <f t="shared" si="4"/>
        <v>22.1477797017909</v>
      </c>
      <c r="N23" s="1">
        <f t="shared" si="13"/>
        <v>217.5</v>
      </c>
      <c r="P23" s="6">
        <v>4058</v>
      </c>
      <c r="Q23" s="6">
        <v>3912</v>
      </c>
      <c r="R23" s="6">
        <v>630</v>
      </c>
      <c r="S23" s="8">
        <f t="shared" si="5"/>
        <v>0.365</v>
      </c>
      <c r="T23" s="12">
        <f t="shared" si="14"/>
        <v>22.5586597573144</v>
      </c>
      <c r="U23" s="1">
        <f t="shared" si="6"/>
        <v>365</v>
      </c>
      <c r="W23" s="6">
        <v>4013</v>
      </c>
      <c r="X23" s="6">
        <v>3764</v>
      </c>
      <c r="Y23" s="6">
        <v>630</v>
      </c>
      <c r="Z23" s="8">
        <f t="shared" si="7"/>
        <v>0.6225</v>
      </c>
      <c r="AA23" s="12">
        <f t="shared" si="17"/>
        <v>28.0124499777679</v>
      </c>
      <c r="AB23" s="1">
        <f t="shared" si="8"/>
        <v>622.5</v>
      </c>
      <c r="AD23" s="6">
        <v>3967</v>
      </c>
      <c r="AE23" s="6">
        <v>3519</v>
      </c>
      <c r="AF23" s="6">
        <v>630</v>
      </c>
      <c r="AG23" s="8">
        <f t="shared" si="9"/>
        <v>1.12</v>
      </c>
      <c r="AH23" s="9">
        <f t="shared" si="16"/>
        <v>56.8079350766456</v>
      </c>
      <c r="AI23" s="1">
        <f t="shared" si="11"/>
        <v>1120</v>
      </c>
    </row>
    <row r="24" spans="2:35">
      <c r="B24" s="6">
        <v>4032</v>
      </c>
      <c r="C24" s="6">
        <v>3984</v>
      </c>
      <c r="D24" s="6">
        <v>659</v>
      </c>
      <c r="E24" s="8">
        <f t="shared" si="1"/>
        <v>0.12</v>
      </c>
      <c r="F24" s="9">
        <f t="shared" si="2"/>
        <v>23.8365083192669</v>
      </c>
      <c r="G24" s="1">
        <f t="shared" si="3"/>
        <v>120</v>
      </c>
      <c r="I24" s="6">
        <v>4043</v>
      </c>
      <c r="J24" s="6">
        <v>3959</v>
      </c>
      <c r="K24" s="6">
        <v>660</v>
      </c>
      <c r="L24" s="8">
        <f t="shared" si="12"/>
        <v>0.21</v>
      </c>
      <c r="M24" s="9">
        <f t="shared" si="4"/>
        <v>23.2024358780666</v>
      </c>
      <c r="N24" s="1">
        <f t="shared" si="13"/>
        <v>210</v>
      </c>
      <c r="P24" s="6">
        <v>4046</v>
      </c>
      <c r="Q24" s="6">
        <v>3903</v>
      </c>
      <c r="R24" s="6">
        <v>660</v>
      </c>
      <c r="S24" s="8">
        <f t="shared" si="5"/>
        <v>0.3575</v>
      </c>
      <c r="T24" s="12">
        <f t="shared" si="14"/>
        <v>23.6328816505198</v>
      </c>
      <c r="U24" s="1">
        <f t="shared" si="6"/>
        <v>357.5</v>
      </c>
      <c r="W24" s="6">
        <v>3998</v>
      </c>
      <c r="X24" s="6">
        <v>3752</v>
      </c>
      <c r="Y24" s="6">
        <v>660</v>
      </c>
      <c r="Z24" s="8">
        <f t="shared" si="7"/>
        <v>0.615</v>
      </c>
      <c r="AA24" s="12">
        <f t="shared" si="17"/>
        <v>29.3463761671854</v>
      </c>
      <c r="AB24" s="1">
        <f t="shared" si="8"/>
        <v>615</v>
      </c>
      <c r="AD24" s="6">
        <v>3957</v>
      </c>
      <c r="AE24" s="6">
        <v>3508</v>
      </c>
      <c r="AF24" s="6">
        <v>660</v>
      </c>
      <c r="AG24" s="8">
        <f t="shared" si="9"/>
        <v>1.1225</v>
      </c>
      <c r="AH24" s="9">
        <f t="shared" si="16"/>
        <v>59.5130748422002</v>
      </c>
      <c r="AI24" s="1">
        <f t="shared" si="11"/>
        <v>1122.5</v>
      </c>
    </row>
    <row r="25" spans="2:35">
      <c r="B25" s="6">
        <v>4021</v>
      </c>
      <c r="C25" s="6">
        <v>3973</v>
      </c>
      <c r="D25" s="6">
        <v>689</v>
      </c>
      <c r="E25" s="8">
        <f t="shared" si="1"/>
        <v>0.12</v>
      </c>
      <c r="F25" s="9">
        <f t="shared" si="2"/>
        <v>24.9216300940439</v>
      </c>
      <c r="G25" s="1">
        <f t="shared" si="3"/>
        <v>120</v>
      </c>
      <c r="I25" s="6">
        <v>4026</v>
      </c>
      <c r="J25" s="6">
        <v>3943</v>
      </c>
      <c r="K25" s="6">
        <v>690</v>
      </c>
      <c r="L25" s="8">
        <f t="shared" si="12"/>
        <v>0.2075</v>
      </c>
      <c r="M25" s="9">
        <f t="shared" si="4"/>
        <v>24.2570920543424</v>
      </c>
      <c r="N25" s="1">
        <f t="shared" si="13"/>
        <v>207.5</v>
      </c>
      <c r="P25" s="6">
        <v>4029</v>
      </c>
      <c r="Q25" s="6">
        <v>3889</v>
      </c>
      <c r="R25" s="6">
        <v>690</v>
      </c>
      <c r="S25" s="8">
        <f t="shared" si="5"/>
        <v>0.35</v>
      </c>
      <c r="T25" s="12">
        <f t="shared" si="14"/>
        <v>24.7071035437253</v>
      </c>
      <c r="U25" s="1">
        <f t="shared" si="6"/>
        <v>350</v>
      </c>
      <c r="W25" s="6">
        <v>3983</v>
      </c>
      <c r="X25" s="6">
        <v>3741</v>
      </c>
      <c r="Y25" s="6">
        <v>690</v>
      </c>
      <c r="Z25" s="8">
        <f t="shared" si="7"/>
        <v>0.605</v>
      </c>
      <c r="AA25" s="12">
        <f t="shared" si="17"/>
        <v>30.6803023566029</v>
      </c>
      <c r="AB25" s="1">
        <f t="shared" si="8"/>
        <v>605</v>
      </c>
      <c r="AD25" s="6">
        <v>3947</v>
      </c>
      <c r="AE25" s="6">
        <v>3500</v>
      </c>
      <c r="AF25" s="6">
        <v>690</v>
      </c>
      <c r="AG25" s="8">
        <f t="shared" si="9"/>
        <v>1.1175</v>
      </c>
      <c r="AH25" s="9">
        <f t="shared" si="16"/>
        <v>62.2182146077547</v>
      </c>
      <c r="AI25" s="1">
        <f t="shared" si="11"/>
        <v>1117.5</v>
      </c>
    </row>
    <row r="26" spans="2:35">
      <c r="B26" s="6">
        <v>4011</v>
      </c>
      <c r="C26" s="6">
        <v>3963</v>
      </c>
      <c r="D26" s="6">
        <v>719</v>
      </c>
      <c r="E26" s="8">
        <f t="shared" si="1"/>
        <v>0.12</v>
      </c>
      <c r="F26" s="9">
        <f t="shared" si="2"/>
        <v>26.0067518688208</v>
      </c>
      <c r="G26" s="1">
        <f t="shared" si="3"/>
        <v>120</v>
      </c>
      <c r="I26" s="6">
        <v>4010</v>
      </c>
      <c r="J26" s="6">
        <v>3927</v>
      </c>
      <c r="K26" s="6">
        <v>720</v>
      </c>
      <c r="L26" s="8">
        <f t="shared" si="12"/>
        <v>0.2075</v>
      </c>
      <c r="M26" s="9">
        <f t="shared" si="4"/>
        <v>25.3117482306181</v>
      </c>
      <c r="N26" s="1">
        <f t="shared" si="13"/>
        <v>207.5</v>
      </c>
      <c r="P26" s="6">
        <v>4011</v>
      </c>
      <c r="Q26" s="6">
        <v>3873</v>
      </c>
      <c r="R26" s="6">
        <v>720</v>
      </c>
      <c r="S26" s="8">
        <f t="shared" si="5"/>
        <v>0.345</v>
      </c>
      <c r="T26" s="12">
        <f t="shared" si="14"/>
        <v>25.7813254369307</v>
      </c>
      <c r="U26" s="1">
        <f t="shared" si="6"/>
        <v>345</v>
      </c>
      <c r="W26" s="6">
        <v>3970</v>
      </c>
      <c r="X26" s="6">
        <v>3731</v>
      </c>
      <c r="Y26" s="6">
        <v>720</v>
      </c>
      <c r="Z26" s="8">
        <f t="shared" si="7"/>
        <v>0.5975</v>
      </c>
      <c r="AA26" s="12">
        <f t="shared" si="17"/>
        <v>32.0142285460204</v>
      </c>
      <c r="AB26" s="1">
        <f t="shared" si="8"/>
        <v>597.5</v>
      </c>
      <c r="AD26" s="6">
        <v>3938</v>
      </c>
      <c r="AE26" s="6">
        <v>3493</v>
      </c>
      <c r="AF26" s="6">
        <v>720</v>
      </c>
      <c r="AG26" s="8">
        <f t="shared" si="9"/>
        <v>1.1125</v>
      </c>
      <c r="AH26" s="9">
        <f t="shared" si="16"/>
        <v>64.9233543733093</v>
      </c>
      <c r="AI26" s="1">
        <f t="shared" si="11"/>
        <v>1112.5</v>
      </c>
    </row>
    <row r="27" spans="2:35">
      <c r="B27" s="6">
        <v>4003</v>
      </c>
      <c r="C27" s="6">
        <v>3953</v>
      </c>
      <c r="D27" s="6">
        <v>749</v>
      </c>
      <c r="E27" s="8">
        <f t="shared" si="1"/>
        <v>0.125</v>
      </c>
      <c r="F27" s="9">
        <f t="shared" si="2"/>
        <v>27.0918736435978</v>
      </c>
      <c r="G27" s="1">
        <f t="shared" si="3"/>
        <v>125</v>
      </c>
      <c r="I27" s="6">
        <v>3997</v>
      </c>
      <c r="J27" s="6">
        <v>3913</v>
      </c>
      <c r="K27" s="6">
        <v>750</v>
      </c>
      <c r="L27" s="8">
        <f t="shared" si="12"/>
        <v>0.21</v>
      </c>
      <c r="M27" s="9">
        <f t="shared" si="4"/>
        <v>26.3664044068939</v>
      </c>
      <c r="N27" s="1">
        <f t="shared" si="13"/>
        <v>210</v>
      </c>
      <c r="P27" s="6">
        <v>3993</v>
      </c>
      <c r="Q27" s="6">
        <v>3857</v>
      </c>
      <c r="R27" s="6">
        <v>750</v>
      </c>
      <c r="S27" s="8">
        <f t="shared" si="5"/>
        <v>0.34</v>
      </c>
      <c r="T27" s="12">
        <f t="shared" si="14"/>
        <v>26.8555473301361</v>
      </c>
      <c r="U27" s="1">
        <f t="shared" si="6"/>
        <v>340</v>
      </c>
      <c r="W27" s="6">
        <v>3959</v>
      </c>
      <c r="X27" s="6">
        <v>3721</v>
      </c>
      <c r="Y27" s="6">
        <v>750</v>
      </c>
      <c r="Z27" s="8">
        <f t="shared" si="7"/>
        <v>0.595</v>
      </c>
      <c r="AA27" s="12">
        <f t="shared" si="17"/>
        <v>33.348154735438</v>
      </c>
      <c r="AB27" s="1">
        <f t="shared" si="8"/>
        <v>595</v>
      </c>
      <c r="AD27" s="6">
        <v>3930</v>
      </c>
      <c r="AE27" s="6">
        <v>3484</v>
      </c>
      <c r="AF27" s="6">
        <v>750</v>
      </c>
      <c r="AG27" s="8">
        <f t="shared" si="9"/>
        <v>1.115</v>
      </c>
      <c r="AH27" s="9">
        <f t="shared" si="16"/>
        <v>67.6284941388638</v>
      </c>
      <c r="AI27" s="1">
        <f t="shared" si="11"/>
        <v>1115</v>
      </c>
    </row>
    <row r="28" spans="2:35">
      <c r="B28" s="6">
        <v>3994</v>
      </c>
      <c r="C28" s="6">
        <v>3945</v>
      </c>
      <c r="D28" s="6">
        <v>779</v>
      </c>
      <c r="E28" s="8">
        <f t="shared" si="1"/>
        <v>0.1225</v>
      </c>
      <c r="F28" s="9">
        <f t="shared" si="2"/>
        <v>28.1769954183747</v>
      </c>
      <c r="G28" s="1">
        <f t="shared" si="3"/>
        <v>122.5</v>
      </c>
      <c r="I28" s="6">
        <v>3987</v>
      </c>
      <c r="J28" s="6">
        <v>3902</v>
      </c>
      <c r="K28" s="6">
        <v>780</v>
      </c>
      <c r="L28" s="8">
        <f t="shared" si="12"/>
        <v>0.2125</v>
      </c>
      <c r="M28" s="9">
        <f t="shared" si="4"/>
        <v>27.4210605831697</v>
      </c>
      <c r="N28" s="1">
        <f t="shared" si="13"/>
        <v>212.5</v>
      </c>
      <c r="P28" s="6">
        <v>3979</v>
      </c>
      <c r="Q28" s="6">
        <v>3844</v>
      </c>
      <c r="R28" s="6">
        <v>780</v>
      </c>
      <c r="S28" s="8">
        <f t="shared" si="5"/>
        <v>0.3375</v>
      </c>
      <c r="T28" s="12">
        <f t="shared" si="14"/>
        <v>27.9297692233416</v>
      </c>
      <c r="U28" s="1">
        <f t="shared" si="6"/>
        <v>337.5</v>
      </c>
      <c r="W28" s="6">
        <v>3949</v>
      </c>
      <c r="X28" s="6">
        <v>3712</v>
      </c>
      <c r="Y28" s="6">
        <v>780</v>
      </c>
      <c r="Z28" s="8">
        <f t="shared" si="7"/>
        <v>0.5925</v>
      </c>
      <c r="AA28" s="12">
        <f t="shared" si="17"/>
        <v>34.6820809248555</v>
      </c>
      <c r="AB28" s="1">
        <f t="shared" si="8"/>
        <v>592.5</v>
      </c>
      <c r="AD28" s="6">
        <v>3921</v>
      </c>
      <c r="AE28" s="6">
        <v>3477</v>
      </c>
      <c r="AF28" s="6">
        <v>780</v>
      </c>
      <c r="AG28" s="8">
        <f t="shared" si="9"/>
        <v>1.11</v>
      </c>
      <c r="AH28" s="9">
        <f t="shared" si="16"/>
        <v>70.3336339044184</v>
      </c>
      <c r="AI28" s="1">
        <f t="shared" si="11"/>
        <v>1110</v>
      </c>
    </row>
    <row r="29" spans="2:35">
      <c r="B29" s="6">
        <v>3985</v>
      </c>
      <c r="C29" s="6">
        <v>3936</v>
      </c>
      <c r="D29" s="6">
        <v>809</v>
      </c>
      <c r="E29" s="8">
        <f t="shared" si="1"/>
        <v>0.1225</v>
      </c>
      <c r="F29" s="9">
        <f t="shared" si="2"/>
        <v>29.2621171931517</v>
      </c>
      <c r="G29" s="1">
        <f t="shared" si="3"/>
        <v>122.5</v>
      </c>
      <c r="I29" s="6">
        <v>3978</v>
      </c>
      <c r="J29" s="6">
        <v>3894</v>
      </c>
      <c r="K29" s="6">
        <v>810</v>
      </c>
      <c r="L29" s="8">
        <f t="shared" si="12"/>
        <v>0.21</v>
      </c>
      <c r="M29" s="9">
        <f t="shared" si="4"/>
        <v>28.4757167594454</v>
      </c>
      <c r="N29" s="1">
        <f t="shared" si="13"/>
        <v>210</v>
      </c>
      <c r="P29" s="6">
        <v>3967</v>
      </c>
      <c r="Q29" s="6">
        <v>3833</v>
      </c>
      <c r="R29" s="6">
        <v>810</v>
      </c>
      <c r="S29" s="8">
        <f t="shared" si="5"/>
        <v>0.335</v>
      </c>
      <c r="T29" s="12">
        <f t="shared" si="14"/>
        <v>29.003991116547</v>
      </c>
      <c r="U29" s="1">
        <f t="shared" si="6"/>
        <v>335</v>
      </c>
      <c r="W29" s="6">
        <v>3941</v>
      </c>
      <c r="X29" s="6">
        <v>3703</v>
      </c>
      <c r="Y29" s="6">
        <v>810</v>
      </c>
      <c r="Z29" s="8">
        <f t="shared" si="7"/>
        <v>0.595</v>
      </c>
      <c r="AA29" s="12">
        <f t="shared" si="17"/>
        <v>36.016007114273</v>
      </c>
      <c r="AB29" s="1">
        <f t="shared" si="8"/>
        <v>595</v>
      </c>
      <c r="AD29" s="6">
        <v>3913</v>
      </c>
      <c r="AE29" s="6">
        <v>3470</v>
      </c>
      <c r="AF29" s="6">
        <v>810</v>
      </c>
      <c r="AG29" s="8">
        <f t="shared" si="9"/>
        <v>1.1075</v>
      </c>
      <c r="AH29" s="9">
        <f t="shared" si="16"/>
        <v>73.0387736699729</v>
      </c>
      <c r="AI29" s="1">
        <f t="shared" si="11"/>
        <v>1107.5</v>
      </c>
    </row>
    <row r="30" spans="2:35">
      <c r="B30" s="6">
        <v>3977</v>
      </c>
      <c r="C30" s="6">
        <v>3926</v>
      </c>
      <c r="D30" s="6">
        <v>839</v>
      </c>
      <c r="E30" s="8">
        <f t="shared" si="1"/>
        <v>0.1275</v>
      </c>
      <c r="F30" s="9">
        <f t="shared" si="2"/>
        <v>30.3472389679286</v>
      </c>
      <c r="G30" s="1">
        <f t="shared" si="3"/>
        <v>127.5</v>
      </c>
      <c r="I30" s="6">
        <v>3972</v>
      </c>
      <c r="J30" s="6">
        <v>3887</v>
      </c>
      <c r="K30" s="6">
        <v>840</v>
      </c>
      <c r="L30" s="8">
        <f t="shared" si="12"/>
        <v>0.2125</v>
      </c>
      <c r="M30" s="9">
        <f t="shared" si="4"/>
        <v>29.5303729357212</v>
      </c>
      <c r="N30" s="1">
        <f t="shared" si="13"/>
        <v>212.5</v>
      </c>
      <c r="P30" s="6">
        <v>3957</v>
      </c>
      <c r="Q30" s="6">
        <v>3824</v>
      </c>
      <c r="R30" s="6">
        <v>840</v>
      </c>
      <c r="S30" s="8">
        <f t="shared" si="5"/>
        <v>0.3325</v>
      </c>
      <c r="T30" s="12">
        <f t="shared" si="14"/>
        <v>30.0782130097525</v>
      </c>
      <c r="U30" s="1">
        <f t="shared" si="6"/>
        <v>332.5</v>
      </c>
      <c r="W30" s="6">
        <v>3933</v>
      </c>
      <c r="X30" s="6">
        <v>3695</v>
      </c>
      <c r="Y30" s="6">
        <v>840</v>
      </c>
      <c r="Z30" s="8">
        <f t="shared" si="7"/>
        <v>0.595</v>
      </c>
      <c r="AA30" s="12">
        <f t="shared" si="17"/>
        <v>37.3499333036905</v>
      </c>
      <c r="AB30" s="1">
        <f t="shared" si="8"/>
        <v>595</v>
      </c>
      <c r="AD30" s="6">
        <v>3905</v>
      </c>
      <c r="AE30" s="6">
        <v>3463</v>
      </c>
      <c r="AF30" s="6">
        <v>840</v>
      </c>
      <c r="AG30" s="8">
        <f t="shared" si="9"/>
        <v>1.105</v>
      </c>
      <c r="AH30" s="9">
        <f t="shared" si="16"/>
        <v>75.7439134355275</v>
      </c>
      <c r="AI30" s="1">
        <f t="shared" si="11"/>
        <v>1105</v>
      </c>
    </row>
    <row r="31" spans="2:35">
      <c r="B31" s="6">
        <v>3968</v>
      </c>
      <c r="C31" s="6">
        <v>3917</v>
      </c>
      <c r="D31" s="6">
        <v>869</v>
      </c>
      <c r="E31" s="8">
        <f t="shared" si="1"/>
        <v>0.1275</v>
      </c>
      <c r="F31" s="9">
        <f t="shared" si="2"/>
        <v>31.4323607427056</v>
      </c>
      <c r="G31" s="1">
        <f t="shared" si="3"/>
        <v>127.5</v>
      </c>
      <c r="I31" s="6">
        <v>3966</v>
      </c>
      <c r="J31" s="6">
        <v>3881</v>
      </c>
      <c r="K31" s="6">
        <v>870</v>
      </c>
      <c r="L31" s="8">
        <f t="shared" si="12"/>
        <v>0.2125</v>
      </c>
      <c r="M31" s="9">
        <f t="shared" si="4"/>
        <v>30.5850291119969</v>
      </c>
      <c r="N31" s="1">
        <f t="shared" si="13"/>
        <v>212.5</v>
      </c>
      <c r="P31" s="6">
        <v>3949</v>
      </c>
      <c r="Q31" s="6">
        <v>3817</v>
      </c>
      <c r="R31" s="6">
        <v>870</v>
      </c>
      <c r="S31" s="8">
        <f t="shared" si="5"/>
        <v>0.33</v>
      </c>
      <c r="T31" s="12">
        <f t="shared" si="14"/>
        <v>31.1524349029579</v>
      </c>
      <c r="U31" s="1">
        <f t="shared" si="6"/>
        <v>330</v>
      </c>
      <c r="W31" s="6">
        <v>3925</v>
      </c>
      <c r="X31" s="6">
        <v>3689</v>
      </c>
      <c r="Y31" s="6">
        <v>870</v>
      </c>
      <c r="Z31" s="8">
        <f t="shared" si="7"/>
        <v>0.59</v>
      </c>
      <c r="AA31" s="12">
        <f t="shared" si="17"/>
        <v>38.683859493108</v>
      </c>
      <c r="AB31" s="1">
        <f t="shared" si="8"/>
        <v>590</v>
      </c>
      <c r="AD31" s="6">
        <v>3897</v>
      </c>
      <c r="AE31" s="6">
        <v>3455</v>
      </c>
      <c r="AF31" s="6">
        <v>870</v>
      </c>
      <c r="AG31" s="8">
        <f t="shared" si="9"/>
        <v>1.105</v>
      </c>
      <c r="AH31" s="9">
        <f t="shared" si="16"/>
        <v>78.4490532010821</v>
      </c>
      <c r="AI31" s="1">
        <f t="shared" si="11"/>
        <v>1105</v>
      </c>
    </row>
    <row r="32" spans="2:35">
      <c r="B32" s="6">
        <v>3959</v>
      </c>
      <c r="C32" s="6">
        <v>3908</v>
      </c>
      <c r="D32" s="6">
        <v>899</v>
      </c>
      <c r="E32" s="8">
        <f t="shared" si="1"/>
        <v>0.1275</v>
      </c>
      <c r="F32" s="9">
        <f t="shared" si="2"/>
        <v>32.5174825174825</v>
      </c>
      <c r="G32" s="1">
        <f t="shared" si="3"/>
        <v>127.5</v>
      </c>
      <c r="I32" s="6">
        <v>3961</v>
      </c>
      <c r="J32" s="6">
        <v>3876</v>
      </c>
      <c r="K32" s="6">
        <v>900</v>
      </c>
      <c r="L32" s="8">
        <f t="shared" si="12"/>
        <v>0.2125</v>
      </c>
      <c r="M32" s="9">
        <f t="shared" si="4"/>
        <v>31.6396852882727</v>
      </c>
      <c r="N32" s="1">
        <f t="shared" si="13"/>
        <v>212.5</v>
      </c>
      <c r="P32" s="6">
        <v>3942</v>
      </c>
      <c r="Q32" s="6">
        <v>3809</v>
      </c>
      <c r="R32" s="6">
        <v>900</v>
      </c>
      <c r="S32" s="8">
        <f t="shared" si="5"/>
        <v>0.3325</v>
      </c>
      <c r="T32" s="12">
        <f t="shared" si="14"/>
        <v>32.2266567961634</v>
      </c>
      <c r="U32" s="1">
        <f t="shared" si="6"/>
        <v>332.5</v>
      </c>
      <c r="W32" s="6">
        <v>3918</v>
      </c>
      <c r="X32" s="6">
        <v>3682</v>
      </c>
      <c r="Y32" s="6">
        <v>900</v>
      </c>
      <c r="Z32" s="8">
        <f t="shared" si="7"/>
        <v>0.59</v>
      </c>
      <c r="AA32" s="12">
        <f t="shared" si="17"/>
        <v>40.0177856825256</v>
      </c>
      <c r="AB32" s="1">
        <f t="shared" si="8"/>
        <v>590</v>
      </c>
      <c r="AD32" s="6">
        <v>3889</v>
      </c>
      <c r="AE32" s="6">
        <v>3449</v>
      </c>
      <c r="AF32" s="6">
        <v>900</v>
      </c>
      <c r="AG32" s="8">
        <f t="shared" si="9"/>
        <v>1.1</v>
      </c>
      <c r="AH32" s="9">
        <f t="shared" si="16"/>
        <v>81.1541929666366</v>
      </c>
      <c r="AI32" s="1">
        <f t="shared" si="11"/>
        <v>1100</v>
      </c>
    </row>
    <row r="33" spans="2:35">
      <c r="B33" s="6">
        <v>3951</v>
      </c>
      <c r="C33" s="6">
        <v>3899</v>
      </c>
      <c r="D33" s="6">
        <v>929</v>
      </c>
      <c r="E33" s="8">
        <f t="shared" si="1"/>
        <v>0.13</v>
      </c>
      <c r="F33" s="9">
        <f t="shared" si="2"/>
        <v>33.6026042922595</v>
      </c>
      <c r="G33" s="1">
        <f t="shared" si="3"/>
        <v>130</v>
      </c>
      <c r="I33" s="6">
        <v>3953</v>
      </c>
      <c r="J33" s="6">
        <v>3870</v>
      </c>
      <c r="K33" s="6">
        <v>929</v>
      </c>
      <c r="L33" s="8">
        <f t="shared" si="12"/>
        <v>0.2075</v>
      </c>
      <c r="M33" s="9">
        <f t="shared" si="4"/>
        <v>32.6591862586726</v>
      </c>
      <c r="N33" s="1">
        <f t="shared" si="13"/>
        <v>207.5</v>
      </c>
      <c r="P33" s="6">
        <v>3935</v>
      </c>
      <c r="Q33" s="6">
        <v>3802</v>
      </c>
      <c r="R33" s="6">
        <v>929</v>
      </c>
      <c r="S33" s="8">
        <f t="shared" si="5"/>
        <v>0.3325</v>
      </c>
      <c r="T33" s="12">
        <f t="shared" si="14"/>
        <v>33.2650712929286</v>
      </c>
      <c r="U33" s="1">
        <f t="shared" si="6"/>
        <v>332.5</v>
      </c>
      <c r="W33" s="6">
        <v>3911</v>
      </c>
      <c r="X33" s="6">
        <v>3674</v>
      </c>
      <c r="Y33" s="6">
        <v>929</v>
      </c>
      <c r="Z33" s="8">
        <f t="shared" si="7"/>
        <v>0.5925</v>
      </c>
      <c r="AA33" s="12">
        <f t="shared" si="17"/>
        <v>41.3072476656292</v>
      </c>
      <c r="AB33" s="1">
        <f t="shared" si="8"/>
        <v>592.5</v>
      </c>
      <c r="AD33" s="6">
        <v>3881</v>
      </c>
      <c r="AE33" s="6">
        <v>3440</v>
      </c>
      <c r="AF33" s="6">
        <v>929</v>
      </c>
      <c r="AG33" s="8">
        <f t="shared" si="9"/>
        <v>1.1025</v>
      </c>
      <c r="AH33" s="9">
        <f t="shared" si="16"/>
        <v>83.7691614066727</v>
      </c>
      <c r="AI33" s="1">
        <f t="shared" si="11"/>
        <v>1102.5</v>
      </c>
    </row>
    <row r="34" spans="2:35">
      <c r="B34" s="6">
        <v>3942</v>
      </c>
      <c r="C34" s="6">
        <v>3890</v>
      </c>
      <c r="D34" s="6">
        <v>959</v>
      </c>
      <c r="E34" s="8">
        <f t="shared" si="1"/>
        <v>0.13</v>
      </c>
      <c r="F34" s="9">
        <f t="shared" si="2"/>
        <v>34.6877260670364</v>
      </c>
      <c r="G34" s="1">
        <f t="shared" si="3"/>
        <v>130</v>
      </c>
      <c r="I34" s="6">
        <v>3945</v>
      </c>
      <c r="J34" s="6">
        <v>3862</v>
      </c>
      <c r="K34" s="6">
        <v>959</v>
      </c>
      <c r="L34" s="8">
        <f t="shared" si="12"/>
        <v>0.2075</v>
      </c>
      <c r="M34" s="9">
        <f t="shared" si="4"/>
        <v>33.7138424349483</v>
      </c>
      <c r="N34" s="1">
        <f t="shared" si="13"/>
        <v>207.5</v>
      </c>
      <c r="P34" s="6">
        <v>3930</v>
      </c>
      <c r="Q34" s="6">
        <v>3797</v>
      </c>
      <c r="R34" s="6">
        <v>959</v>
      </c>
      <c r="S34" s="8">
        <f t="shared" si="5"/>
        <v>0.3325</v>
      </c>
      <c r="T34" s="12">
        <f t="shared" si="14"/>
        <v>34.3392931861341</v>
      </c>
      <c r="U34" s="1">
        <f t="shared" si="6"/>
        <v>332.5</v>
      </c>
      <c r="W34" s="6">
        <v>3903</v>
      </c>
      <c r="X34" s="6">
        <v>3668</v>
      </c>
      <c r="Y34" s="6">
        <v>959</v>
      </c>
      <c r="Z34" s="8">
        <f t="shared" si="7"/>
        <v>0.5875</v>
      </c>
      <c r="AA34" s="12">
        <f t="shared" si="17"/>
        <v>42.6411738550467</v>
      </c>
      <c r="AB34" s="1">
        <f t="shared" si="8"/>
        <v>587.5</v>
      </c>
      <c r="AD34" s="6">
        <v>3874</v>
      </c>
      <c r="AE34" s="6">
        <v>3433</v>
      </c>
      <c r="AF34" s="6">
        <v>959</v>
      </c>
      <c r="AG34" s="8">
        <f t="shared" si="9"/>
        <v>1.1025</v>
      </c>
      <c r="AH34" s="9">
        <f t="shared" si="16"/>
        <v>86.4743011722272</v>
      </c>
      <c r="AI34" s="1">
        <f t="shared" si="11"/>
        <v>1102.5</v>
      </c>
    </row>
    <row r="35" spans="2:35">
      <c r="B35" s="6">
        <v>3933</v>
      </c>
      <c r="C35" s="6">
        <v>3881</v>
      </c>
      <c r="D35" s="6">
        <v>989</v>
      </c>
      <c r="E35" s="8">
        <f t="shared" si="1"/>
        <v>0.13</v>
      </c>
      <c r="F35" s="9">
        <f t="shared" ref="F35:F66" si="18">D35/$D$127*100</f>
        <v>35.7728478418134</v>
      </c>
      <c r="G35" s="1">
        <f t="shared" si="3"/>
        <v>130</v>
      </c>
      <c r="I35" s="6">
        <v>3935</v>
      </c>
      <c r="J35" s="6">
        <v>3854</v>
      </c>
      <c r="K35" s="6">
        <v>989</v>
      </c>
      <c r="L35" s="8">
        <f t="shared" si="12"/>
        <v>0.2025</v>
      </c>
      <c r="M35" s="9">
        <f t="shared" ref="M35:M67" si="19">K35/$K$123*100</f>
        <v>34.7684986112241</v>
      </c>
      <c r="N35" s="1">
        <f t="shared" si="13"/>
        <v>202.5</v>
      </c>
      <c r="P35" s="6">
        <v>3923</v>
      </c>
      <c r="Q35" s="6">
        <v>3792</v>
      </c>
      <c r="R35" s="6">
        <v>989</v>
      </c>
      <c r="S35" s="8">
        <f t="shared" si="5"/>
        <v>0.3275</v>
      </c>
      <c r="T35" s="12">
        <f t="shared" si="14"/>
        <v>35.4135150793395</v>
      </c>
      <c r="U35" s="1">
        <f t="shared" si="6"/>
        <v>327.5</v>
      </c>
      <c r="W35" s="6">
        <v>3896</v>
      </c>
      <c r="X35" s="6">
        <v>3661</v>
      </c>
      <c r="Y35" s="6">
        <v>989</v>
      </c>
      <c r="Z35" s="8">
        <f t="shared" si="7"/>
        <v>0.5875</v>
      </c>
      <c r="AA35" s="12">
        <f t="shared" si="17"/>
        <v>43.9751000444642</v>
      </c>
      <c r="AB35" s="1">
        <f t="shared" si="8"/>
        <v>587.5</v>
      </c>
      <c r="AD35" s="6">
        <v>3866</v>
      </c>
      <c r="AE35" s="6">
        <v>3426</v>
      </c>
      <c r="AF35" s="6">
        <v>989</v>
      </c>
      <c r="AG35" s="8">
        <f t="shared" si="9"/>
        <v>1.1</v>
      </c>
      <c r="AH35" s="9">
        <f t="shared" si="16"/>
        <v>89.1794409377818</v>
      </c>
      <c r="AI35" s="1">
        <f t="shared" si="11"/>
        <v>1100</v>
      </c>
    </row>
    <row r="36" spans="2:35">
      <c r="B36" s="6">
        <v>3924</v>
      </c>
      <c r="C36" s="6">
        <v>3872</v>
      </c>
      <c r="D36" s="6">
        <v>1019</v>
      </c>
      <c r="E36" s="8">
        <f t="shared" si="1"/>
        <v>0.13</v>
      </c>
      <c r="F36" s="9">
        <f t="shared" si="18"/>
        <v>36.8579696165903</v>
      </c>
      <c r="G36" s="1">
        <f t="shared" si="3"/>
        <v>130</v>
      </c>
      <c r="I36" s="6">
        <v>3926</v>
      </c>
      <c r="J36" s="6">
        <v>3846</v>
      </c>
      <c r="K36" s="6">
        <v>1019</v>
      </c>
      <c r="L36" s="8">
        <f t="shared" ref="L36:L67" si="20">(I36-J36)/400</f>
        <v>0.2</v>
      </c>
      <c r="M36" s="9">
        <f t="shared" si="19"/>
        <v>35.8231547874999</v>
      </c>
      <c r="N36" s="1">
        <f t="shared" ref="N36:N67" si="21">L36*1000</f>
        <v>200</v>
      </c>
      <c r="P36" s="6">
        <v>3916</v>
      </c>
      <c r="Q36" s="6">
        <v>3786</v>
      </c>
      <c r="R36" s="6">
        <v>1019</v>
      </c>
      <c r="S36" s="8">
        <f t="shared" si="5"/>
        <v>0.325</v>
      </c>
      <c r="T36" s="12">
        <f t="shared" ref="T36:T67" si="22">R36/$R$126*100</f>
        <v>36.487736972545</v>
      </c>
      <c r="U36" s="1">
        <f t="shared" si="6"/>
        <v>325</v>
      </c>
      <c r="W36" s="6">
        <v>3889</v>
      </c>
      <c r="X36" s="6">
        <v>3655</v>
      </c>
      <c r="Y36" s="6">
        <v>1019</v>
      </c>
      <c r="Z36" s="8">
        <f t="shared" si="7"/>
        <v>0.585</v>
      </c>
      <c r="AA36" s="12">
        <f t="shared" si="17"/>
        <v>45.3090262338817</v>
      </c>
      <c r="AB36" s="1">
        <f t="shared" si="8"/>
        <v>585</v>
      </c>
      <c r="AD36" s="6">
        <v>3859</v>
      </c>
      <c r="AE36" s="6">
        <v>3419</v>
      </c>
      <c r="AF36" s="6">
        <v>1019</v>
      </c>
      <c r="AG36" s="8">
        <f t="shared" si="9"/>
        <v>1.1</v>
      </c>
      <c r="AH36" s="9">
        <f t="shared" si="16"/>
        <v>91.8845807033363</v>
      </c>
      <c r="AI36" s="1">
        <f t="shared" si="11"/>
        <v>1100</v>
      </c>
    </row>
    <row r="37" spans="2:35">
      <c r="B37" s="6">
        <v>3915</v>
      </c>
      <c r="C37" s="6">
        <v>3863</v>
      </c>
      <c r="D37" s="6">
        <v>1049</v>
      </c>
      <c r="E37" s="8">
        <f t="shared" si="1"/>
        <v>0.13</v>
      </c>
      <c r="F37" s="9">
        <f t="shared" si="18"/>
        <v>37.9430913913673</v>
      </c>
      <c r="G37" s="1">
        <f t="shared" si="3"/>
        <v>130</v>
      </c>
      <c r="I37" s="6">
        <v>3916</v>
      </c>
      <c r="J37" s="6">
        <v>3838</v>
      </c>
      <c r="K37" s="6">
        <v>1049</v>
      </c>
      <c r="L37" s="8">
        <f t="shared" si="20"/>
        <v>0.195</v>
      </c>
      <c r="M37" s="9">
        <f t="shared" si="19"/>
        <v>36.8778109637756</v>
      </c>
      <c r="N37" s="1">
        <f t="shared" si="21"/>
        <v>195</v>
      </c>
      <c r="P37" s="6">
        <v>3908</v>
      </c>
      <c r="Q37" s="6">
        <v>3780</v>
      </c>
      <c r="R37" s="6">
        <v>1049</v>
      </c>
      <c r="S37" s="8">
        <f t="shared" si="5"/>
        <v>0.32</v>
      </c>
      <c r="T37" s="12">
        <f t="shared" si="22"/>
        <v>37.5619588657504</v>
      </c>
      <c r="U37" s="1">
        <f t="shared" si="6"/>
        <v>320</v>
      </c>
      <c r="W37" s="6">
        <v>3882</v>
      </c>
      <c r="X37" s="6">
        <v>3648</v>
      </c>
      <c r="Y37" s="6">
        <v>1049</v>
      </c>
      <c r="Z37" s="8">
        <f t="shared" si="7"/>
        <v>0.585</v>
      </c>
      <c r="AA37" s="12">
        <f t="shared" si="17"/>
        <v>46.6429524232992</v>
      </c>
      <c r="AB37" s="1">
        <f t="shared" si="8"/>
        <v>585</v>
      </c>
      <c r="AD37" s="6">
        <v>3852</v>
      </c>
      <c r="AE37" s="6">
        <v>3413</v>
      </c>
      <c r="AF37" s="6">
        <v>1049</v>
      </c>
      <c r="AG37" s="8">
        <f t="shared" si="9"/>
        <v>1.0975</v>
      </c>
      <c r="AH37" s="9">
        <f t="shared" si="16"/>
        <v>94.5897204688909</v>
      </c>
      <c r="AI37" s="1">
        <f t="shared" si="11"/>
        <v>1097.5</v>
      </c>
    </row>
    <row r="38" spans="2:35">
      <c r="B38" s="6">
        <v>3905</v>
      </c>
      <c r="C38" s="6">
        <v>3854</v>
      </c>
      <c r="D38" s="6">
        <v>1079</v>
      </c>
      <c r="E38" s="8">
        <f t="shared" si="1"/>
        <v>0.1275</v>
      </c>
      <c r="F38" s="9">
        <f t="shared" si="18"/>
        <v>39.0282131661442</v>
      </c>
      <c r="G38" s="1">
        <f t="shared" si="3"/>
        <v>127.5</v>
      </c>
      <c r="I38" s="6">
        <v>3907</v>
      </c>
      <c r="J38" s="6">
        <v>3830</v>
      </c>
      <c r="K38" s="6">
        <v>1079</v>
      </c>
      <c r="L38" s="8">
        <f t="shared" si="20"/>
        <v>0.1925</v>
      </c>
      <c r="M38" s="9">
        <f t="shared" si="19"/>
        <v>37.9324671400514</v>
      </c>
      <c r="N38" s="1">
        <f t="shared" si="21"/>
        <v>192.5</v>
      </c>
      <c r="P38" s="6">
        <v>3901</v>
      </c>
      <c r="Q38" s="6">
        <v>3773</v>
      </c>
      <c r="R38" s="6">
        <v>1079</v>
      </c>
      <c r="S38" s="8">
        <f t="shared" si="5"/>
        <v>0.32</v>
      </c>
      <c r="T38" s="12">
        <f t="shared" si="22"/>
        <v>38.6361807589559</v>
      </c>
      <c r="U38" s="1">
        <f t="shared" si="6"/>
        <v>320</v>
      </c>
      <c r="W38" s="6">
        <v>3875</v>
      </c>
      <c r="X38" s="6">
        <v>3641</v>
      </c>
      <c r="Y38" s="6">
        <v>1079</v>
      </c>
      <c r="Z38" s="8">
        <f t="shared" si="7"/>
        <v>0.585</v>
      </c>
      <c r="AA38" s="12">
        <f t="shared" si="17"/>
        <v>47.9768786127168</v>
      </c>
      <c r="AB38" s="1">
        <f t="shared" si="8"/>
        <v>585</v>
      </c>
      <c r="AD38" s="6">
        <v>3845</v>
      </c>
      <c r="AE38" s="6">
        <v>3404</v>
      </c>
      <c r="AF38" s="6">
        <v>1079</v>
      </c>
      <c r="AG38" s="8">
        <f t="shared" si="9"/>
        <v>1.1025</v>
      </c>
      <c r="AH38" s="9">
        <f t="shared" si="16"/>
        <v>97.2948602344455</v>
      </c>
      <c r="AI38" s="1">
        <f t="shared" si="11"/>
        <v>1102.5</v>
      </c>
    </row>
    <row r="39" spans="2:35">
      <c r="B39" s="6">
        <v>3894</v>
      </c>
      <c r="C39" s="6">
        <v>3845</v>
      </c>
      <c r="D39" s="6">
        <v>1109</v>
      </c>
      <c r="E39" s="8">
        <f t="shared" si="1"/>
        <v>0.1225</v>
      </c>
      <c r="F39" s="9">
        <f t="shared" si="18"/>
        <v>40.1133349409211</v>
      </c>
      <c r="G39" s="1">
        <f t="shared" si="3"/>
        <v>122.5</v>
      </c>
      <c r="I39" s="6">
        <v>3897</v>
      </c>
      <c r="J39" s="6">
        <v>3822</v>
      </c>
      <c r="K39" s="6">
        <v>1109</v>
      </c>
      <c r="L39" s="8">
        <f t="shared" si="20"/>
        <v>0.1875</v>
      </c>
      <c r="M39" s="9">
        <f t="shared" si="19"/>
        <v>38.9871233163271</v>
      </c>
      <c r="N39" s="1">
        <f t="shared" si="21"/>
        <v>187.5</v>
      </c>
      <c r="P39" s="6">
        <v>3893</v>
      </c>
      <c r="Q39" s="6">
        <v>3765</v>
      </c>
      <c r="R39" s="6">
        <v>1109</v>
      </c>
      <c r="S39" s="8">
        <f t="shared" si="5"/>
        <v>0.32</v>
      </c>
      <c r="T39" s="12">
        <f t="shared" si="22"/>
        <v>39.7104026521613</v>
      </c>
      <c r="U39" s="1">
        <f t="shared" si="6"/>
        <v>320</v>
      </c>
      <c r="W39" s="6">
        <v>3868</v>
      </c>
      <c r="X39" s="6">
        <v>3635</v>
      </c>
      <c r="Y39" s="6">
        <v>1109</v>
      </c>
      <c r="Z39" s="8">
        <f t="shared" si="7"/>
        <v>0.5825</v>
      </c>
      <c r="AA39" s="12">
        <f t="shared" si="17"/>
        <v>49.3108048021343</v>
      </c>
      <c r="AB39" s="1">
        <f t="shared" si="8"/>
        <v>582.5</v>
      </c>
      <c r="AD39" s="6">
        <v>3838</v>
      </c>
      <c r="AE39" s="6">
        <v>3399</v>
      </c>
      <c r="AF39" s="6">
        <v>1109</v>
      </c>
      <c r="AG39" s="8">
        <f t="shared" si="9"/>
        <v>1.0975</v>
      </c>
      <c r="AH39" s="9">
        <f t="shared" si="16"/>
        <v>100</v>
      </c>
      <c r="AI39" s="1">
        <f t="shared" si="11"/>
        <v>1097.5</v>
      </c>
    </row>
    <row r="40" spans="2:35">
      <c r="B40" s="6">
        <v>3884</v>
      </c>
      <c r="C40" s="6">
        <v>3837</v>
      </c>
      <c r="D40" s="6">
        <v>1139</v>
      </c>
      <c r="E40" s="8">
        <f t="shared" si="1"/>
        <v>0.1175</v>
      </c>
      <c r="F40" s="9">
        <f t="shared" si="18"/>
        <v>41.1984567156981</v>
      </c>
      <c r="G40" s="1">
        <f t="shared" si="3"/>
        <v>117.5</v>
      </c>
      <c r="I40" s="6">
        <v>3888</v>
      </c>
      <c r="J40" s="6">
        <v>3814</v>
      </c>
      <c r="K40" s="6">
        <v>1139</v>
      </c>
      <c r="L40" s="8">
        <f t="shared" si="20"/>
        <v>0.185</v>
      </c>
      <c r="M40" s="9">
        <f t="shared" si="19"/>
        <v>40.0417794926029</v>
      </c>
      <c r="N40" s="1">
        <f t="shared" si="21"/>
        <v>185</v>
      </c>
      <c r="P40" s="6">
        <v>3886</v>
      </c>
      <c r="Q40" s="6">
        <v>3759</v>
      </c>
      <c r="R40" s="6">
        <v>1139</v>
      </c>
      <c r="S40" s="8">
        <f t="shared" si="5"/>
        <v>0.3175</v>
      </c>
      <c r="T40" s="12">
        <f t="shared" si="22"/>
        <v>40.7846245453668</v>
      </c>
      <c r="U40" s="1">
        <f t="shared" si="6"/>
        <v>317.5</v>
      </c>
      <c r="W40" s="6">
        <v>3862</v>
      </c>
      <c r="X40" s="6">
        <v>3628</v>
      </c>
      <c r="Y40" s="6">
        <v>1139</v>
      </c>
      <c r="Z40" s="8">
        <f t="shared" si="7"/>
        <v>0.585</v>
      </c>
      <c r="AA40" s="12">
        <f t="shared" si="17"/>
        <v>50.6447309915518</v>
      </c>
      <c r="AB40" s="1">
        <f t="shared" si="8"/>
        <v>585</v>
      </c>
      <c r="AD40" s="14"/>
      <c r="AE40" s="14"/>
      <c r="AF40" s="14"/>
      <c r="AG40" s="16"/>
      <c r="AH40" s="17"/>
      <c r="AI40" s="18"/>
    </row>
    <row r="41" spans="2:35">
      <c r="B41" s="6">
        <v>3874</v>
      </c>
      <c r="C41" s="6">
        <v>3829</v>
      </c>
      <c r="D41" s="6">
        <v>1169</v>
      </c>
      <c r="E41" s="8">
        <f t="shared" si="1"/>
        <v>0.1125</v>
      </c>
      <c r="F41" s="9">
        <f t="shared" si="18"/>
        <v>42.283578490475</v>
      </c>
      <c r="G41" s="1">
        <f t="shared" si="3"/>
        <v>112.5</v>
      </c>
      <c r="I41" s="6">
        <v>3880</v>
      </c>
      <c r="J41" s="6">
        <v>3807</v>
      </c>
      <c r="K41" s="6">
        <v>1169</v>
      </c>
      <c r="L41" s="8">
        <f t="shared" si="20"/>
        <v>0.1825</v>
      </c>
      <c r="M41" s="9">
        <f t="shared" si="19"/>
        <v>41.0964356688786</v>
      </c>
      <c r="N41" s="1">
        <f t="shared" si="21"/>
        <v>182.5</v>
      </c>
      <c r="P41" s="6">
        <v>3879</v>
      </c>
      <c r="Q41" s="6">
        <v>3752</v>
      </c>
      <c r="R41" s="6">
        <v>1169</v>
      </c>
      <c r="S41" s="8">
        <f t="shared" si="5"/>
        <v>0.3175</v>
      </c>
      <c r="T41" s="12">
        <f t="shared" si="22"/>
        <v>41.8588464385722</v>
      </c>
      <c r="U41" s="1">
        <f t="shared" si="6"/>
        <v>317.5</v>
      </c>
      <c r="W41" s="6">
        <v>3855</v>
      </c>
      <c r="X41" s="6">
        <v>3621</v>
      </c>
      <c r="Y41" s="6">
        <v>1169</v>
      </c>
      <c r="Z41" s="8">
        <f t="shared" si="7"/>
        <v>0.585</v>
      </c>
      <c r="AA41" s="12">
        <f t="shared" si="17"/>
        <v>51.9786571809693</v>
      </c>
      <c r="AB41" s="1">
        <f t="shared" si="8"/>
        <v>585</v>
      </c>
      <c r="AD41" s="15"/>
      <c r="AE41" s="15"/>
      <c r="AF41" s="15"/>
      <c r="AG41" s="16"/>
      <c r="AH41" s="17"/>
      <c r="AI41" s="18"/>
    </row>
    <row r="42" spans="2:35">
      <c r="B42" s="6">
        <v>3865</v>
      </c>
      <c r="C42" s="6">
        <v>3821</v>
      </c>
      <c r="D42" s="6">
        <v>1199</v>
      </c>
      <c r="E42" s="8">
        <f t="shared" si="1"/>
        <v>0.11</v>
      </c>
      <c r="F42" s="9">
        <f t="shared" si="18"/>
        <v>43.368700265252</v>
      </c>
      <c r="G42" s="1">
        <f t="shared" si="3"/>
        <v>110</v>
      </c>
      <c r="I42" s="6">
        <v>3872</v>
      </c>
      <c r="J42" s="6">
        <v>3800</v>
      </c>
      <c r="K42" s="6">
        <v>1199</v>
      </c>
      <c r="L42" s="8">
        <f t="shared" si="20"/>
        <v>0.18</v>
      </c>
      <c r="M42" s="9">
        <f t="shared" si="19"/>
        <v>42.1510918451544</v>
      </c>
      <c r="N42" s="1">
        <f t="shared" si="21"/>
        <v>180</v>
      </c>
      <c r="P42" s="6">
        <v>3871</v>
      </c>
      <c r="Q42" s="6">
        <v>3745</v>
      </c>
      <c r="R42" s="6">
        <v>1199</v>
      </c>
      <c r="S42" s="8">
        <f t="shared" si="5"/>
        <v>0.315</v>
      </c>
      <c r="T42" s="12">
        <f t="shared" si="22"/>
        <v>42.9330683317777</v>
      </c>
      <c r="U42" s="1">
        <f t="shared" si="6"/>
        <v>315</v>
      </c>
      <c r="W42" s="6">
        <v>3848</v>
      </c>
      <c r="X42" s="6">
        <v>3615</v>
      </c>
      <c r="Y42" s="6">
        <v>1199</v>
      </c>
      <c r="Z42" s="8">
        <f t="shared" si="7"/>
        <v>0.5825</v>
      </c>
      <c r="AA42" s="12">
        <f t="shared" si="17"/>
        <v>53.3125833703868</v>
      </c>
      <c r="AB42" s="1">
        <f t="shared" si="8"/>
        <v>582.5</v>
      </c>
      <c r="AD42" s="15"/>
      <c r="AE42" s="15"/>
      <c r="AF42" s="15"/>
      <c r="AG42" s="16"/>
      <c r="AH42" s="17"/>
      <c r="AI42" s="18"/>
    </row>
    <row r="43" spans="2:35">
      <c r="B43" s="6">
        <v>3858</v>
      </c>
      <c r="C43" s="6">
        <v>3814</v>
      </c>
      <c r="D43" s="6">
        <v>1229</v>
      </c>
      <c r="E43" s="8">
        <f t="shared" si="1"/>
        <v>0.11</v>
      </c>
      <c r="F43" s="9">
        <f t="shared" si="18"/>
        <v>44.4538220400289</v>
      </c>
      <c r="G43" s="1">
        <f t="shared" si="3"/>
        <v>110</v>
      </c>
      <c r="I43" s="6">
        <v>3864</v>
      </c>
      <c r="J43" s="6">
        <v>3793</v>
      </c>
      <c r="K43" s="6">
        <v>1229</v>
      </c>
      <c r="L43" s="8">
        <f t="shared" si="20"/>
        <v>0.1775</v>
      </c>
      <c r="M43" s="9">
        <f t="shared" si="19"/>
        <v>43.2057480214301</v>
      </c>
      <c r="N43" s="1">
        <f t="shared" si="21"/>
        <v>177.5</v>
      </c>
      <c r="P43" s="6">
        <v>3864</v>
      </c>
      <c r="Q43" s="6">
        <v>3739</v>
      </c>
      <c r="R43" s="6">
        <v>1229</v>
      </c>
      <c r="S43" s="8">
        <f t="shared" si="5"/>
        <v>0.3125</v>
      </c>
      <c r="T43" s="12">
        <f t="shared" si="22"/>
        <v>44.0072902249831</v>
      </c>
      <c r="U43" s="1">
        <f t="shared" si="6"/>
        <v>312.5</v>
      </c>
      <c r="W43" s="6">
        <v>3842</v>
      </c>
      <c r="X43" s="6">
        <v>3608</v>
      </c>
      <c r="Y43" s="6">
        <v>1229</v>
      </c>
      <c r="Z43" s="8">
        <f t="shared" si="7"/>
        <v>0.585</v>
      </c>
      <c r="AA43" s="12">
        <f t="shared" si="17"/>
        <v>54.6465095598044</v>
      </c>
      <c r="AB43" s="1">
        <f t="shared" si="8"/>
        <v>585</v>
      </c>
      <c r="AD43" s="15"/>
      <c r="AE43" s="15"/>
      <c r="AF43" s="15"/>
      <c r="AG43" s="16"/>
      <c r="AH43" s="17"/>
      <c r="AI43" s="18"/>
    </row>
    <row r="44" spans="2:35">
      <c r="B44" s="6">
        <v>3851</v>
      </c>
      <c r="C44" s="6">
        <v>3807</v>
      </c>
      <c r="D44" s="6">
        <v>1259</v>
      </c>
      <c r="E44" s="8">
        <f t="shared" si="1"/>
        <v>0.11</v>
      </c>
      <c r="F44" s="9">
        <f t="shared" si="18"/>
        <v>45.5389438148059</v>
      </c>
      <c r="G44" s="1">
        <f t="shared" si="3"/>
        <v>110</v>
      </c>
      <c r="I44" s="6">
        <v>3857</v>
      </c>
      <c r="J44" s="6">
        <v>3787</v>
      </c>
      <c r="K44" s="6">
        <v>1259</v>
      </c>
      <c r="L44" s="8">
        <f t="shared" si="20"/>
        <v>0.175</v>
      </c>
      <c r="M44" s="9">
        <f t="shared" si="19"/>
        <v>44.2604041977059</v>
      </c>
      <c r="N44" s="1">
        <f t="shared" si="21"/>
        <v>175</v>
      </c>
      <c r="P44" s="6">
        <v>3858</v>
      </c>
      <c r="Q44" s="6">
        <v>3733</v>
      </c>
      <c r="R44" s="6">
        <v>1259</v>
      </c>
      <c r="S44" s="8">
        <f t="shared" si="5"/>
        <v>0.3125</v>
      </c>
      <c r="T44" s="12">
        <f t="shared" si="22"/>
        <v>45.0815121181885</v>
      </c>
      <c r="U44" s="1">
        <f t="shared" si="6"/>
        <v>312.5</v>
      </c>
      <c r="W44" s="6">
        <v>3836</v>
      </c>
      <c r="X44" s="6">
        <v>3602</v>
      </c>
      <c r="Y44" s="6">
        <v>1259</v>
      </c>
      <c r="Z44" s="8">
        <f t="shared" si="7"/>
        <v>0.585</v>
      </c>
      <c r="AA44" s="12">
        <f t="shared" si="17"/>
        <v>55.9804357492219</v>
      </c>
      <c r="AB44" s="1">
        <f t="shared" si="8"/>
        <v>585</v>
      </c>
      <c r="AD44" s="15"/>
      <c r="AE44" s="15"/>
      <c r="AF44" s="15"/>
      <c r="AG44" s="16"/>
      <c r="AH44" s="17"/>
      <c r="AI44" s="18"/>
    </row>
    <row r="45" spans="2:35">
      <c r="B45" s="6">
        <v>3845</v>
      </c>
      <c r="C45" s="6">
        <v>3801</v>
      </c>
      <c r="D45" s="6">
        <v>1289</v>
      </c>
      <c r="E45" s="8">
        <f t="shared" si="1"/>
        <v>0.11</v>
      </c>
      <c r="F45" s="9">
        <f t="shared" si="18"/>
        <v>46.6240655895828</v>
      </c>
      <c r="G45" s="1">
        <f t="shared" si="3"/>
        <v>110</v>
      </c>
      <c r="I45" s="6">
        <v>3851</v>
      </c>
      <c r="J45" s="6">
        <v>3780</v>
      </c>
      <c r="K45" s="6">
        <v>1289</v>
      </c>
      <c r="L45" s="8">
        <f t="shared" si="20"/>
        <v>0.1775</v>
      </c>
      <c r="M45" s="9">
        <f t="shared" si="19"/>
        <v>45.3150603739817</v>
      </c>
      <c r="N45" s="1">
        <f t="shared" si="21"/>
        <v>177.5</v>
      </c>
      <c r="P45" s="6">
        <v>3852</v>
      </c>
      <c r="Q45" s="6">
        <v>3727</v>
      </c>
      <c r="R45" s="6">
        <v>1289</v>
      </c>
      <c r="S45" s="8">
        <f t="shared" si="5"/>
        <v>0.3125</v>
      </c>
      <c r="T45" s="12">
        <f t="shared" si="22"/>
        <v>46.155734011394</v>
      </c>
      <c r="U45" s="1">
        <f t="shared" si="6"/>
        <v>312.5</v>
      </c>
      <c r="W45" s="6">
        <v>3830</v>
      </c>
      <c r="X45" s="6">
        <v>3596</v>
      </c>
      <c r="Y45" s="6">
        <v>1289</v>
      </c>
      <c r="Z45" s="8">
        <f t="shared" si="7"/>
        <v>0.585</v>
      </c>
      <c r="AA45" s="12">
        <f t="shared" si="17"/>
        <v>57.3143619386394</v>
      </c>
      <c r="AB45" s="1">
        <f t="shared" si="8"/>
        <v>585</v>
      </c>
      <c r="AD45" s="15"/>
      <c r="AE45" s="15"/>
      <c r="AF45" s="15"/>
      <c r="AG45" s="16"/>
      <c r="AH45" s="17"/>
      <c r="AI45" s="18"/>
    </row>
    <row r="46" spans="2:35">
      <c r="B46" s="6">
        <v>3838</v>
      </c>
      <c r="C46" s="6">
        <v>3795</v>
      </c>
      <c r="D46" s="6">
        <v>1319</v>
      </c>
      <c r="E46" s="8">
        <f t="shared" si="1"/>
        <v>0.1075</v>
      </c>
      <c r="F46" s="9">
        <f t="shared" si="18"/>
        <v>47.7091873643598</v>
      </c>
      <c r="G46" s="1">
        <f t="shared" si="3"/>
        <v>107.5</v>
      </c>
      <c r="I46" s="6">
        <v>3845</v>
      </c>
      <c r="J46" s="6">
        <v>3774</v>
      </c>
      <c r="K46" s="6">
        <v>1319</v>
      </c>
      <c r="L46" s="8">
        <f t="shared" si="20"/>
        <v>0.1775</v>
      </c>
      <c r="M46" s="9">
        <f t="shared" si="19"/>
        <v>46.3697165502574</v>
      </c>
      <c r="N46" s="1">
        <f t="shared" si="21"/>
        <v>177.5</v>
      </c>
      <c r="P46" s="6">
        <v>3846</v>
      </c>
      <c r="Q46" s="6">
        <v>3722</v>
      </c>
      <c r="R46" s="6">
        <v>1319</v>
      </c>
      <c r="S46" s="8">
        <f t="shared" si="5"/>
        <v>0.31</v>
      </c>
      <c r="T46" s="12">
        <f t="shared" si="22"/>
        <v>47.2299559045994</v>
      </c>
      <c r="U46" s="1">
        <f t="shared" si="6"/>
        <v>310</v>
      </c>
      <c r="W46" s="6">
        <v>3824</v>
      </c>
      <c r="X46" s="6">
        <v>3589</v>
      </c>
      <c r="Y46" s="6">
        <v>1319</v>
      </c>
      <c r="Z46" s="8">
        <f t="shared" si="7"/>
        <v>0.5875</v>
      </c>
      <c r="AA46" s="12">
        <f t="shared" si="17"/>
        <v>58.6482881280569</v>
      </c>
      <c r="AB46" s="1">
        <f t="shared" si="8"/>
        <v>587.5</v>
      </c>
      <c r="AD46" s="15"/>
      <c r="AE46" s="15"/>
      <c r="AF46" s="15"/>
      <c r="AG46" s="16"/>
      <c r="AH46" s="17"/>
      <c r="AI46" s="18"/>
    </row>
    <row r="47" spans="2:35">
      <c r="B47" s="6">
        <v>3833</v>
      </c>
      <c r="C47" s="6">
        <v>3790</v>
      </c>
      <c r="D47" s="6">
        <v>1349</v>
      </c>
      <c r="E47" s="8">
        <f t="shared" si="1"/>
        <v>0.1075</v>
      </c>
      <c r="F47" s="9">
        <f t="shared" si="18"/>
        <v>48.7943091391367</v>
      </c>
      <c r="G47" s="1">
        <f t="shared" si="3"/>
        <v>107.5</v>
      </c>
      <c r="I47" s="6">
        <v>3839</v>
      </c>
      <c r="J47" s="6">
        <v>3769</v>
      </c>
      <c r="K47" s="6">
        <v>1349</v>
      </c>
      <c r="L47" s="8">
        <f t="shared" si="20"/>
        <v>0.175</v>
      </c>
      <c r="M47" s="9">
        <f t="shared" si="19"/>
        <v>47.4243727265332</v>
      </c>
      <c r="N47" s="1">
        <f t="shared" si="21"/>
        <v>175</v>
      </c>
      <c r="P47" s="6">
        <v>3840</v>
      </c>
      <c r="Q47" s="6">
        <v>3715</v>
      </c>
      <c r="R47" s="6">
        <v>1349</v>
      </c>
      <c r="S47" s="8">
        <f t="shared" si="5"/>
        <v>0.3125</v>
      </c>
      <c r="T47" s="12">
        <f t="shared" si="22"/>
        <v>48.3041777978049</v>
      </c>
      <c r="U47" s="1">
        <f t="shared" si="6"/>
        <v>312.5</v>
      </c>
      <c r="W47" s="6">
        <v>3818</v>
      </c>
      <c r="X47" s="6">
        <v>3584</v>
      </c>
      <c r="Y47" s="6">
        <v>1349</v>
      </c>
      <c r="Z47" s="8">
        <f t="shared" si="7"/>
        <v>0.585</v>
      </c>
      <c r="AA47" s="12">
        <f t="shared" si="17"/>
        <v>59.9822143174744</v>
      </c>
      <c r="AB47" s="1">
        <f t="shared" si="8"/>
        <v>585</v>
      </c>
      <c r="AD47" s="15"/>
      <c r="AE47" s="15"/>
      <c r="AF47" s="15"/>
      <c r="AG47" s="16"/>
      <c r="AH47" s="17"/>
      <c r="AI47" s="18"/>
    </row>
    <row r="48" spans="2:35">
      <c r="B48" s="6">
        <v>3828</v>
      </c>
      <c r="C48" s="6">
        <v>3784</v>
      </c>
      <c r="D48" s="6">
        <v>1379</v>
      </c>
      <c r="E48" s="8">
        <f t="shared" si="1"/>
        <v>0.11</v>
      </c>
      <c r="F48" s="9">
        <f t="shared" si="18"/>
        <v>49.8794309139137</v>
      </c>
      <c r="G48" s="1">
        <f t="shared" si="3"/>
        <v>110</v>
      </c>
      <c r="I48" s="6">
        <v>3834</v>
      </c>
      <c r="J48" s="6">
        <v>3764</v>
      </c>
      <c r="K48" s="6">
        <v>1379</v>
      </c>
      <c r="L48" s="8">
        <f t="shared" si="20"/>
        <v>0.175</v>
      </c>
      <c r="M48" s="9">
        <f t="shared" si="19"/>
        <v>48.4790289028089</v>
      </c>
      <c r="N48" s="1">
        <f t="shared" si="21"/>
        <v>175</v>
      </c>
      <c r="P48" s="6">
        <v>3834</v>
      </c>
      <c r="Q48" s="6">
        <v>3709</v>
      </c>
      <c r="R48" s="6">
        <v>1379</v>
      </c>
      <c r="S48" s="8">
        <f t="shared" si="5"/>
        <v>0.3125</v>
      </c>
      <c r="T48" s="12">
        <f t="shared" si="22"/>
        <v>49.3783996910103</v>
      </c>
      <c r="U48" s="1">
        <f t="shared" si="6"/>
        <v>312.5</v>
      </c>
      <c r="W48" s="6">
        <v>3813</v>
      </c>
      <c r="X48" s="6">
        <v>3578</v>
      </c>
      <c r="Y48" s="6">
        <v>1379</v>
      </c>
      <c r="Z48" s="8">
        <f t="shared" si="7"/>
        <v>0.5875</v>
      </c>
      <c r="AA48" s="12">
        <f t="shared" si="17"/>
        <v>61.3161405068919</v>
      </c>
      <c r="AB48" s="1">
        <f t="shared" si="8"/>
        <v>587.5</v>
      </c>
      <c r="AD48" s="15"/>
      <c r="AE48" s="15"/>
      <c r="AF48" s="15"/>
      <c r="AG48" s="16"/>
      <c r="AH48" s="17"/>
      <c r="AI48" s="18"/>
    </row>
    <row r="49" spans="2:35">
      <c r="B49" s="6">
        <v>3823</v>
      </c>
      <c r="C49" s="6">
        <v>3779</v>
      </c>
      <c r="D49" s="6">
        <v>1409</v>
      </c>
      <c r="E49" s="8">
        <f t="shared" si="1"/>
        <v>0.11</v>
      </c>
      <c r="F49" s="9">
        <f t="shared" si="18"/>
        <v>50.9645526886906</v>
      </c>
      <c r="G49" s="1">
        <f t="shared" si="3"/>
        <v>110</v>
      </c>
      <c r="I49" s="6">
        <v>3829</v>
      </c>
      <c r="J49" s="6">
        <v>3759</v>
      </c>
      <c r="K49" s="6">
        <v>1409</v>
      </c>
      <c r="L49" s="8">
        <f t="shared" si="20"/>
        <v>0.175</v>
      </c>
      <c r="M49" s="9">
        <f t="shared" si="19"/>
        <v>49.5336850790847</v>
      </c>
      <c r="N49" s="1">
        <f t="shared" si="21"/>
        <v>175</v>
      </c>
      <c r="P49" s="6">
        <v>3830</v>
      </c>
      <c r="Q49" s="6">
        <v>3703</v>
      </c>
      <c r="R49" s="6">
        <v>1409</v>
      </c>
      <c r="S49" s="8">
        <f t="shared" si="5"/>
        <v>0.3175</v>
      </c>
      <c r="T49" s="12">
        <f t="shared" si="22"/>
        <v>50.4526215842158</v>
      </c>
      <c r="U49" s="1">
        <f t="shared" si="6"/>
        <v>317.5</v>
      </c>
      <c r="W49" s="6">
        <v>3808</v>
      </c>
      <c r="X49" s="6">
        <v>3572</v>
      </c>
      <c r="Y49" s="6">
        <v>1409</v>
      </c>
      <c r="Z49" s="8">
        <f t="shared" si="7"/>
        <v>0.59</v>
      </c>
      <c r="AA49" s="12">
        <f t="shared" si="17"/>
        <v>62.6500666963095</v>
      </c>
      <c r="AB49" s="1">
        <f t="shared" si="8"/>
        <v>590</v>
      </c>
      <c r="AD49" s="15"/>
      <c r="AE49" s="15"/>
      <c r="AF49" s="15"/>
      <c r="AG49" s="16"/>
      <c r="AH49" s="17"/>
      <c r="AI49" s="18"/>
    </row>
    <row r="50" spans="2:35">
      <c r="B50" s="6">
        <v>3818</v>
      </c>
      <c r="C50" s="6">
        <v>3775</v>
      </c>
      <c r="D50" s="6">
        <v>1439</v>
      </c>
      <c r="E50" s="8">
        <f t="shared" si="1"/>
        <v>0.1075</v>
      </c>
      <c r="F50" s="9">
        <f t="shared" si="18"/>
        <v>52.0496744634676</v>
      </c>
      <c r="G50" s="1">
        <f t="shared" si="3"/>
        <v>107.5</v>
      </c>
      <c r="I50" s="6">
        <v>3824</v>
      </c>
      <c r="J50" s="6">
        <v>3754</v>
      </c>
      <c r="K50" s="6">
        <v>1439</v>
      </c>
      <c r="L50" s="8">
        <f t="shared" si="20"/>
        <v>0.175</v>
      </c>
      <c r="M50" s="9">
        <f t="shared" si="19"/>
        <v>50.5883412553604</v>
      </c>
      <c r="N50" s="1">
        <f t="shared" si="21"/>
        <v>175</v>
      </c>
      <c r="P50" s="6">
        <v>3825</v>
      </c>
      <c r="Q50" s="6">
        <v>3698</v>
      </c>
      <c r="R50" s="6">
        <v>1439</v>
      </c>
      <c r="S50" s="8">
        <f t="shared" si="5"/>
        <v>0.3175</v>
      </c>
      <c r="T50" s="12">
        <f t="shared" si="22"/>
        <v>51.5268434774212</v>
      </c>
      <c r="U50" s="1">
        <f t="shared" si="6"/>
        <v>317.5</v>
      </c>
      <c r="W50" s="6">
        <v>3802</v>
      </c>
      <c r="X50" s="6">
        <v>3566</v>
      </c>
      <c r="Y50" s="6">
        <v>1439</v>
      </c>
      <c r="Z50" s="8">
        <f t="shared" si="7"/>
        <v>0.59</v>
      </c>
      <c r="AA50" s="12">
        <f t="shared" si="17"/>
        <v>63.983992885727</v>
      </c>
      <c r="AB50" s="1">
        <f t="shared" si="8"/>
        <v>590</v>
      </c>
      <c r="AD50" s="15"/>
      <c r="AE50" s="15"/>
      <c r="AF50" s="15"/>
      <c r="AG50" s="16"/>
      <c r="AH50" s="17"/>
      <c r="AI50" s="18"/>
    </row>
    <row r="51" spans="2:35">
      <c r="B51" s="6">
        <v>3814</v>
      </c>
      <c r="C51" s="6">
        <v>3770</v>
      </c>
      <c r="D51" s="6">
        <v>1469</v>
      </c>
      <c r="E51" s="8">
        <f t="shared" si="1"/>
        <v>0.11</v>
      </c>
      <c r="F51" s="9">
        <f t="shared" si="18"/>
        <v>53.1347962382445</v>
      </c>
      <c r="G51" s="1">
        <f t="shared" si="3"/>
        <v>110</v>
      </c>
      <c r="I51" s="6">
        <v>3820</v>
      </c>
      <c r="J51" s="6">
        <v>3749</v>
      </c>
      <c r="K51" s="6">
        <v>1469</v>
      </c>
      <c r="L51" s="8">
        <f t="shared" si="20"/>
        <v>0.1775</v>
      </c>
      <c r="M51" s="9">
        <f t="shared" si="19"/>
        <v>51.6429974316362</v>
      </c>
      <c r="N51" s="1">
        <f t="shared" si="21"/>
        <v>177.5</v>
      </c>
      <c r="P51" s="6">
        <v>3819</v>
      </c>
      <c r="Q51" s="6">
        <v>3694</v>
      </c>
      <c r="R51" s="6">
        <v>1469</v>
      </c>
      <c r="S51" s="8">
        <f t="shared" si="5"/>
        <v>0.3125</v>
      </c>
      <c r="T51" s="12">
        <f t="shared" si="22"/>
        <v>52.6010653706267</v>
      </c>
      <c r="U51" s="1">
        <f t="shared" si="6"/>
        <v>312.5</v>
      </c>
      <c r="W51" s="6">
        <v>3798</v>
      </c>
      <c r="X51" s="6">
        <v>3561</v>
      </c>
      <c r="Y51" s="6">
        <v>1469</v>
      </c>
      <c r="Z51" s="8">
        <f t="shared" si="7"/>
        <v>0.5925</v>
      </c>
      <c r="AA51" s="12">
        <f t="shared" si="17"/>
        <v>65.3179190751445</v>
      </c>
      <c r="AB51" s="1">
        <f t="shared" si="8"/>
        <v>592.5</v>
      </c>
      <c r="AD51" s="15"/>
      <c r="AE51" s="15"/>
      <c r="AF51" s="15"/>
      <c r="AG51" s="16"/>
      <c r="AH51" s="17"/>
      <c r="AI51" s="18"/>
    </row>
    <row r="52" spans="2:35">
      <c r="B52" s="6">
        <v>3810</v>
      </c>
      <c r="C52" s="6">
        <v>3765</v>
      </c>
      <c r="D52" s="6">
        <v>1499</v>
      </c>
      <c r="E52" s="8">
        <f t="shared" si="1"/>
        <v>0.1125</v>
      </c>
      <c r="F52" s="9">
        <f t="shared" si="18"/>
        <v>54.2199180130215</v>
      </c>
      <c r="G52" s="1">
        <f t="shared" si="3"/>
        <v>112.5</v>
      </c>
      <c r="I52" s="6">
        <v>3815</v>
      </c>
      <c r="J52" s="6">
        <v>3744</v>
      </c>
      <c r="K52" s="6">
        <v>1499</v>
      </c>
      <c r="L52" s="8">
        <f t="shared" si="20"/>
        <v>0.1775</v>
      </c>
      <c r="M52" s="9">
        <f t="shared" si="19"/>
        <v>52.697653607912</v>
      </c>
      <c r="N52" s="1">
        <f t="shared" si="21"/>
        <v>177.5</v>
      </c>
      <c r="P52" s="6">
        <v>3814</v>
      </c>
      <c r="Q52" s="6">
        <v>3688</v>
      </c>
      <c r="R52" s="6">
        <v>1499</v>
      </c>
      <c r="S52" s="8">
        <f t="shared" si="5"/>
        <v>0.315</v>
      </c>
      <c r="T52" s="12">
        <f t="shared" si="22"/>
        <v>53.6752872638321</v>
      </c>
      <c r="U52" s="1">
        <f t="shared" si="6"/>
        <v>315</v>
      </c>
      <c r="W52" s="6">
        <v>3794</v>
      </c>
      <c r="X52" s="6">
        <v>3557</v>
      </c>
      <c r="Y52" s="6">
        <v>1499</v>
      </c>
      <c r="Z52" s="8">
        <f t="shared" si="7"/>
        <v>0.5925</v>
      </c>
      <c r="AA52" s="12">
        <f t="shared" si="17"/>
        <v>66.651845264562</v>
      </c>
      <c r="AB52" s="1">
        <f t="shared" si="8"/>
        <v>592.5</v>
      </c>
      <c r="AD52" s="15"/>
      <c r="AE52" s="15"/>
      <c r="AF52" s="15"/>
      <c r="AG52" s="16"/>
      <c r="AH52" s="17"/>
      <c r="AI52" s="18"/>
    </row>
    <row r="53" spans="2:35">
      <c r="B53" s="6">
        <v>3805</v>
      </c>
      <c r="C53" s="6">
        <v>3761</v>
      </c>
      <c r="D53" s="6">
        <v>1529</v>
      </c>
      <c r="E53" s="8">
        <f t="shared" si="1"/>
        <v>0.11</v>
      </c>
      <c r="F53" s="9">
        <f t="shared" si="18"/>
        <v>55.3050397877984</v>
      </c>
      <c r="G53" s="1">
        <f t="shared" si="3"/>
        <v>110</v>
      </c>
      <c r="I53" s="6">
        <v>3811</v>
      </c>
      <c r="J53" s="6">
        <v>3740</v>
      </c>
      <c r="K53" s="6">
        <v>1529</v>
      </c>
      <c r="L53" s="8">
        <f t="shared" si="20"/>
        <v>0.1775</v>
      </c>
      <c r="M53" s="9">
        <f t="shared" si="19"/>
        <v>53.7523097841877</v>
      </c>
      <c r="N53" s="1">
        <f t="shared" si="21"/>
        <v>177.5</v>
      </c>
      <c r="P53" s="6">
        <v>3810</v>
      </c>
      <c r="Q53" s="6">
        <v>3685</v>
      </c>
      <c r="R53" s="6">
        <v>1529</v>
      </c>
      <c r="S53" s="8">
        <f t="shared" si="5"/>
        <v>0.3125</v>
      </c>
      <c r="T53" s="12">
        <f t="shared" si="22"/>
        <v>54.7495091570376</v>
      </c>
      <c r="U53" s="1">
        <f t="shared" si="6"/>
        <v>312.5</v>
      </c>
      <c r="W53" s="6">
        <v>3788</v>
      </c>
      <c r="X53" s="6">
        <v>3551</v>
      </c>
      <c r="Y53" s="6">
        <v>1529</v>
      </c>
      <c r="Z53" s="8">
        <f t="shared" si="7"/>
        <v>0.5925</v>
      </c>
      <c r="AA53" s="12">
        <f t="shared" ref="AA53:AA84" si="23">Y53/$Y$130*100</f>
        <v>67.9857714539796</v>
      </c>
      <c r="AB53" s="1">
        <f t="shared" si="8"/>
        <v>592.5</v>
      </c>
      <c r="AD53" s="15"/>
      <c r="AE53" s="15"/>
      <c r="AF53" s="15"/>
      <c r="AG53" s="16"/>
      <c r="AH53" s="17"/>
      <c r="AI53" s="18"/>
    </row>
    <row r="54" spans="2:35">
      <c r="B54" s="6">
        <v>3802</v>
      </c>
      <c r="C54" s="6">
        <v>3757</v>
      </c>
      <c r="D54" s="6">
        <v>1559</v>
      </c>
      <c r="E54" s="8">
        <f t="shared" si="1"/>
        <v>0.1125</v>
      </c>
      <c r="F54" s="9">
        <f t="shared" si="18"/>
        <v>56.3901615625754</v>
      </c>
      <c r="G54" s="1">
        <f t="shared" si="3"/>
        <v>112.5</v>
      </c>
      <c r="I54" s="6">
        <v>3807</v>
      </c>
      <c r="J54" s="6">
        <v>3735</v>
      </c>
      <c r="K54" s="6">
        <v>1559</v>
      </c>
      <c r="L54" s="8">
        <f t="shared" si="20"/>
        <v>0.18</v>
      </c>
      <c r="M54" s="9">
        <f t="shared" si="19"/>
        <v>54.8069659604635</v>
      </c>
      <c r="N54" s="1">
        <f t="shared" si="21"/>
        <v>180</v>
      </c>
      <c r="P54" s="6">
        <v>3806</v>
      </c>
      <c r="Q54" s="6">
        <v>3679</v>
      </c>
      <c r="R54" s="6">
        <v>1559</v>
      </c>
      <c r="S54" s="8">
        <f t="shared" si="5"/>
        <v>0.3175</v>
      </c>
      <c r="T54" s="12">
        <f t="shared" si="22"/>
        <v>55.823731050243</v>
      </c>
      <c r="U54" s="1">
        <f t="shared" si="6"/>
        <v>317.5</v>
      </c>
      <c r="W54" s="6">
        <v>3785</v>
      </c>
      <c r="X54" s="6">
        <v>3548</v>
      </c>
      <c r="Y54" s="6">
        <v>1559</v>
      </c>
      <c r="Z54" s="8">
        <f t="shared" si="7"/>
        <v>0.5925</v>
      </c>
      <c r="AA54" s="12">
        <f t="shared" si="23"/>
        <v>69.3196976433971</v>
      </c>
      <c r="AB54" s="1">
        <f t="shared" si="8"/>
        <v>592.5</v>
      </c>
      <c r="AD54" s="15"/>
      <c r="AE54" s="15"/>
      <c r="AF54" s="15"/>
      <c r="AG54" s="16"/>
      <c r="AH54" s="17"/>
      <c r="AI54" s="18"/>
    </row>
    <row r="55" spans="2:35">
      <c r="B55" s="6">
        <v>3798</v>
      </c>
      <c r="C55" s="6">
        <v>3753</v>
      </c>
      <c r="D55" s="6">
        <v>1589</v>
      </c>
      <c r="E55" s="8">
        <f t="shared" si="1"/>
        <v>0.1125</v>
      </c>
      <c r="F55" s="9">
        <f t="shared" si="18"/>
        <v>57.4752833373523</v>
      </c>
      <c r="G55" s="1">
        <f t="shared" si="3"/>
        <v>112.5</v>
      </c>
      <c r="I55" s="6">
        <v>3803</v>
      </c>
      <c r="J55" s="6">
        <v>3731</v>
      </c>
      <c r="K55" s="6">
        <v>1589</v>
      </c>
      <c r="L55" s="8">
        <f t="shared" si="20"/>
        <v>0.18</v>
      </c>
      <c r="M55" s="9">
        <f t="shared" si="19"/>
        <v>55.8616221367392</v>
      </c>
      <c r="N55" s="1">
        <f t="shared" si="21"/>
        <v>180</v>
      </c>
      <c r="P55" s="6">
        <v>3802</v>
      </c>
      <c r="Q55" s="6">
        <v>3675</v>
      </c>
      <c r="R55" s="6">
        <v>1589</v>
      </c>
      <c r="S55" s="8">
        <f t="shared" si="5"/>
        <v>0.3175</v>
      </c>
      <c r="T55" s="12">
        <f t="shared" si="22"/>
        <v>56.8979529434485</v>
      </c>
      <c r="U55" s="1">
        <f t="shared" si="6"/>
        <v>317.5</v>
      </c>
      <c r="W55" s="6">
        <v>3782</v>
      </c>
      <c r="X55" s="6">
        <v>3544</v>
      </c>
      <c r="Y55" s="6">
        <v>1589</v>
      </c>
      <c r="Z55" s="8">
        <f t="shared" si="7"/>
        <v>0.595</v>
      </c>
      <c r="AA55" s="12">
        <f t="shared" si="23"/>
        <v>70.6536238328146</v>
      </c>
      <c r="AB55" s="1">
        <f t="shared" si="8"/>
        <v>595</v>
      </c>
      <c r="AD55" s="15"/>
      <c r="AE55" s="15"/>
      <c r="AF55" s="15"/>
      <c r="AG55" s="16"/>
      <c r="AH55" s="17"/>
      <c r="AI55" s="18"/>
    </row>
    <row r="56" spans="2:35">
      <c r="B56" s="6">
        <v>3794</v>
      </c>
      <c r="C56" s="6">
        <v>3748</v>
      </c>
      <c r="D56" s="6">
        <v>1619</v>
      </c>
      <c r="E56" s="8">
        <f t="shared" si="1"/>
        <v>0.115</v>
      </c>
      <c r="F56" s="9">
        <f t="shared" si="18"/>
        <v>58.5604051121293</v>
      </c>
      <c r="G56" s="1">
        <f t="shared" si="3"/>
        <v>115</v>
      </c>
      <c r="I56" s="6">
        <v>3799</v>
      </c>
      <c r="J56" s="6">
        <v>3728</v>
      </c>
      <c r="K56" s="6">
        <v>1619</v>
      </c>
      <c r="L56" s="8">
        <f t="shared" si="20"/>
        <v>0.1775</v>
      </c>
      <c r="M56" s="9">
        <f t="shared" si="19"/>
        <v>56.916278313015</v>
      </c>
      <c r="N56" s="1">
        <f t="shared" si="21"/>
        <v>177.5</v>
      </c>
      <c r="P56" s="6">
        <v>3797</v>
      </c>
      <c r="Q56" s="6">
        <v>3671</v>
      </c>
      <c r="R56" s="6">
        <v>1619</v>
      </c>
      <c r="S56" s="8">
        <f t="shared" si="5"/>
        <v>0.315</v>
      </c>
      <c r="T56" s="12">
        <f t="shared" si="22"/>
        <v>57.9721748366539</v>
      </c>
      <c r="U56" s="1">
        <f t="shared" si="6"/>
        <v>315</v>
      </c>
      <c r="W56" s="6">
        <v>3779</v>
      </c>
      <c r="X56" s="6">
        <v>3539</v>
      </c>
      <c r="Y56" s="6">
        <v>1619</v>
      </c>
      <c r="Z56" s="8">
        <f t="shared" si="7"/>
        <v>0.6</v>
      </c>
      <c r="AA56" s="12">
        <f t="shared" si="23"/>
        <v>71.9875500222321</v>
      </c>
      <c r="AB56" s="1">
        <f t="shared" si="8"/>
        <v>600</v>
      </c>
      <c r="AD56" s="15"/>
      <c r="AE56" s="15"/>
      <c r="AF56" s="15"/>
      <c r="AG56" s="16"/>
      <c r="AH56" s="17"/>
      <c r="AI56" s="18"/>
    </row>
    <row r="57" spans="2:35">
      <c r="B57" s="6">
        <v>3792</v>
      </c>
      <c r="C57" s="6">
        <v>3745</v>
      </c>
      <c r="D57" s="6">
        <v>1649</v>
      </c>
      <c r="E57" s="8">
        <f t="shared" si="1"/>
        <v>0.1175</v>
      </c>
      <c r="F57" s="9">
        <f t="shared" si="18"/>
        <v>59.6455268869062</v>
      </c>
      <c r="G57" s="1">
        <f t="shared" si="3"/>
        <v>117.5</v>
      </c>
      <c r="I57" s="6">
        <v>3796</v>
      </c>
      <c r="J57" s="6">
        <v>3719</v>
      </c>
      <c r="K57" s="6">
        <v>1649</v>
      </c>
      <c r="L57" s="8">
        <f t="shared" si="20"/>
        <v>0.1925</v>
      </c>
      <c r="M57" s="9">
        <f t="shared" si="19"/>
        <v>57.9709344892907</v>
      </c>
      <c r="N57" s="1">
        <f t="shared" si="21"/>
        <v>192.5</v>
      </c>
      <c r="P57" s="6">
        <v>3793</v>
      </c>
      <c r="Q57" s="6">
        <v>3666</v>
      </c>
      <c r="R57" s="6">
        <v>1649</v>
      </c>
      <c r="S57" s="8">
        <f t="shared" si="5"/>
        <v>0.3175</v>
      </c>
      <c r="T57" s="12">
        <f t="shared" si="22"/>
        <v>59.0463967298594</v>
      </c>
      <c r="U57" s="1">
        <f t="shared" si="6"/>
        <v>317.5</v>
      </c>
      <c r="W57" s="6">
        <v>3776</v>
      </c>
      <c r="X57" s="6">
        <v>3535</v>
      </c>
      <c r="Y57" s="6">
        <v>1649</v>
      </c>
      <c r="Z57" s="8">
        <f t="shared" si="7"/>
        <v>0.6025</v>
      </c>
      <c r="AA57" s="12">
        <f t="shared" si="23"/>
        <v>73.3214762116496</v>
      </c>
      <c r="AB57" s="1">
        <f t="shared" si="8"/>
        <v>602.5</v>
      </c>
      <c r="AD57" s="15"/>
      <c r="AE57" s="15"/>
      <c r="AF57" s="15"/>
      <c r="AG57" s="16"/>
      <c r="AH57" s="17"/>
      <c r="AI57" s="18"/>
    </row>
    <row r="58" spans="1:35">
      <c r="A58" s="10"/>
      <c r="B58" s="6">
        <v>3788</v>
      </c>
      <c r="C58" s="6">
        <v>3742</v>
      </c>
      <c r="D58" s="6">
        <v>1679</v>
      </c>
      <c r="E58" s="8">
        <f t="shared" si="1"/>
        <v>0.115</v>
      </c>
      <c r="F58" s="9">
        <f t="shared" si="18"/>
        <v>60.7306486616831</v>
      </c>
      <c r="G58" s="1">
        <f t="shared" si="3"/>
        <v>115</v>
      </c>
      <c r="H58" s="10"/>
      <c r="I58" s="6">
        <v>3792</v>
      </c>
      <c r="J58" s="6">
        <v>3711</v>
      </c>
      <c r="K58" s="6">
        <v>1679</v>
      </c>
      <c r="L58" s="8">
        <f t="shared" si="20"/>
        <v>0.2025</v>
      </c>
      <c r="M58" s="9">
        <f t="shared" si="19"/>
        <v>59.0255906655665</v>
      </c>
      <c r="N58" s="1">
        <f t="shared" si="21"/>
        <v>202.5</v>
      </c>
      <c r="O58" s="10"/>
      <c r="P58" s="6">
        <v>3790</v>
      </c>
      <c r="Q58" s="6">
        <v>3662</v>
      </c>
      <c r="R58" s="6">
        <v>1679</v>
      </c>
      <c r="S58" s="8">
        <f t="shared" si="5"/>
        <v>0.32</v>
      </c>
      <c r="T58" s="12">
        <f t="shared" si="22"/>
        <v>60.1206186230648</v>
      </c>
      <c r="U58" s="1">
        <f t="shared" si="6"/>
        <v>320</v>
      </c>
      <c r="V58" s="10"/>
      <c r="W58" s="6">
        <v>3774</v>
      </c>
      <c r="X58" s="6">
        <v>3529</v>
      </c>
      <c r="Y58" s="6">
        <v>1679</v>
      </c>
      <c r="Z58" s="8">
        <f t="shared" si="7"/>
        <v>0.6125</v>
      </c>
      <c r="AA58" s="12">
        <f t="shared" si="23"/>
        <v>74.6554024010671</v>
      </c>
      <c r="AB58" s="1">
        <f t="shared" si="8"/>
        <v>612.5</v>
      </c>
      <c r="AC58" s="10"/>
      <c r="AD58" s="15"/>
      <c r="AE58" s="15"/>
      <c r="AF58" s="15"/>
      <c r="AG58" s="16"/>
      <c r="AH58" s="17"/>
      <c r="AI58" s="18"/>
    </row>
    <row r="59" spans="1:35">
      <c r="A59" s="10"/>
      <c r="B59" s="6">
        <v>3785</v>
      </c>
      <c r="C59" s="6">
        <v>3739</v>
      </c>
      <c r="D59" s="6">
        <v>1709</v>
      </c>
      <c r="E59" s="8">
        <f t="shared" si="1"/>
        <v>0.115</v>
      </c>
      <c r="F59" s="9">
        <f t="shared" si="18"/>
        <v>61.8157704364601</v>
      </c>
      <c r="G59" s="1">
        <f t="shared" si="3"/>
        <v>115</v>
      </c>
      <c r="H59" s="10"/>
      <c r="I59" s="6">
        <v>3789</v>
      </c>
      <c r="J59" s="6">
        <v>3709</v>
      </c>
      <c r="K59" s="6">
        <v>1709</v>
      </c>
      <c r="L59" s="8">
        <f t="shared" si="20"/>
        <v>0.2</v>
      </c>
      <c r="M59" s="9">
        <f t="shared" si="19"/>
        <v>60.0802468418422</v>
      </c>
      <c r="N59" s="1">
        <f t="shared" si="21"/>
        <v>200</v>
      </c>
      <c r="O59" s="10"/>
      <c r="P59" s="6">
        <v>3786</v>
      </c>
      <c r="Q59" s="6">
        <v>3659</v>
      </c>
      <c r="R59" s="6">
        <v>1709</v>
      </c>
      <c r="S59" s="8">
        <f t="shared" si="5"/>
        <v>0.3175</v>
      </c>
      <c r="T59" s="12">
        <f t="shared" si="22"/>
        <v>61.1948405162702</v>
      </c>
      <c r="U59" s="1">
        <f t="shared" si="6"/>
        <v>317.5</v>
      </c>
      <c r="V59" s="10"/>
      <c r="W59" s="6">
        <v>3772</v>
      </c>
      <c r="X59" s="6">
        <v>3525</v>
      </c>
      <c r="Y59" s="6">
        <v>1709</v>
      </c>
      <c r="Z59" s="8">
        <f t="shared" si="7"/>
        <v>0.6175</v>
      </c>
      <c r="AA59" s="12">
        <f t="shared" si="23"/>
        <v>75.9893285904847</v>
      </c>
      <c r="AB59" s="1">
        <f t="shared" si="8"/>
        <v>617.5</v>
      </c>
      <c r="AC59" s="10"/>
      <c r="AD59" s="15"/>
      <c r="AE59" s="15"/>
      <c r="AF59" s="15"/>
      <c r="AG59" s="16"/>
      <c r="AH59" s="17"/>
      <c r="AI59" s="18"/>
    </row>
    <row r="60" spans="1:35">
      <c r="A60" s="10"/>
      <c r="B60" s="6">
        <v>3783</v>
      </c>
      <c r="C60" s="6">
        <v>3736</v>
      </c>
      <c r="D60" s="6">
        <v>1739</v>
      </c>
      <c r="E60" s="8">
        <f t="shared" si="1"/>
        <v>0.1175</v>
      </c>
      <c r="F60" s="9">
        <f t="shared" si="18"/>
        <v>62.900892211237</v>
      </c>
      <c r="G60" s="1">
        <f t="shared" si="3"/>
        <v>117.5</v>
      </c>
      <c r="H60" s="10"/>
      <c r="I60" s="6">
        <v>3786</v>
      </c>
      <c r="J60" s="6">
        <v>3707</v>
      </c>
      <c r="K60" s="6">
        <v>1739</v>
      </c>
      <c r="L60" s="8">
        <f t="shared" si="20"/>
        <v>0.1975</v>
      </c>
      <c r="M60" s="9">
        <f t="shared" si="19"/>
        <v>61.134903018118</v>
      </c>
      <c r="N60" s="1">
        <f t="shared" si="21"/>
        <v>197.5</v>
      </c>
      <c r="O60" s="10"/>
      <c r="P60" s="6">
        <v>3782</v>
      </c>
      <c r="Q60" s="6">
        <v>3656</v>
      </c>
      <c r="R60" s="6">
        <v>1739</v>
      </c>
      <c r="S60" s="8">
        <f t="shared" si="5"/>
        <v>0.315</v>
      </c>
      <c r="T60" s="12">
        <f t="shared" si="22"/>
        <v>62.2690624094757</v>
      </c>
      <c r="U60" s="1">
        <f t="shared" si="6"/>
        <v>315</v>
      </c>
      <c r="V60" s="10"/>
      <c r="W60" s="6">
        <v>3768</v>
      </c>
      <c r="X60" s="6">
        <v>3520</v>
      </c>
      <c r="Y60" s="6">
        <v>1739</v>
      </c>
      <c r="Z60" s="8">
        <f t="shared" si="7"/>
        <v>0.62</v>
      </c>
      <c r="AA60" s="12">
        <f t="shared" si="23"/>
        <v>77.3232547799022</v>
      </c>
      <c r="AB60" s="1">
        <f t="shared" si="8"/>
        <v>620</v>
      </c>
      <c r="AC60" s="10"/>
      <c r="AD60" s="15"/>
      <c r="AE60" s="15"/>
      <c r="AF60" s="15"/>
      <c r="AG60" s="16"/>
      <c r="AH60" s="17"/>
      <c r="AI60" s="18"/>
    </row>
    <row r="61" spans="1:35">
      <c r="A61" s="10"/>
      <c r="B61" s="6">
        <v>3780</v>
      </c>
      <c r="C61" s="6">
        <v>3733</v>
      </c>
      <c r="D61" s="6">
        <v>1769</v>
      </c>
      <c r="E61" s="8">
        <f t="shared" si="1"/>
        <v>0.1175</v>
      </c>
      <c r="F61" s="9">
        <f t="shared" si="18"/>
        <v>63.986013986014</v>
      </c>
      <c r="G61" s="1">
        <f t="shared" si="3"/>
        <v>117.5</v>
      </c>
      <c r="H61" s="10"/>
      <c r="I61" s="6">
        <v>3783</v>
      </c>
      <c r="J61" s="6">
        <v>3707</v>
      </c>
      <c r="K61" s="6">
        <v>1769</v>
      </c>
      <c r="L61" s="8">
        <f t="shared" si="20"/>
        <v>0.19</v>
      </c>
      <c r="M61" s="9">
        <f t="shared" si="19"/>
        <v>62.1895591943938</v>
      </c>
      <c r="N61" s="1">
        <f t="shared" si="21"/>
        <v>190</v>
      </c>
      <c r="O61" s="10"/>
      <c r="P61" s="6">
        <v>3779</v>
      </c>
      <c r="Q61" s="6">
        <v>3652</v>
      </c>
      <c r="R61" s="6">
        <v>1769</v>
      </c>
      <c r="S61" s="8">
        <f t="shared" si="5"/>
        <v>0.3175</v>
      </c>
      <c r="T61" s="12">
        <f t="shared" si="22"/>
        <v>63.3432843026811</v>
      </c>
      <c r="U61" s="1">
        <f t="shared" si="6"/>
        <v>317.5</v>
      </c>
      <c r="V61" s="10"/>
      <c r="W61" s="6">
        <v>3766</v>
      </c>
      <c r="X61" s="6">
        <v>3515</v>
      </c>
      <c r="Y61" s="6">
        <v>1769</v>
      </c>
      <c r="Z61" s="8">
        <f t="shared" si="7"/>
        <v>0.6275</v>
      </c>
      <c r="AA61" s="12">
        <f t="shared" si="23"/>
        <v>78.6571809693197</v>
      </c>
      <c r="AB61" s="1">
        <f t="shared" si="8"/>
        <v>627.5</v>
      </c>
      <c r="AC61" s="10"/>
      <c r="AD61" s="15"/>
      <c r="AE61" s="15"/>
      <c r="AF61" s="15"/>
      <c r="AG61" s="16"/>
      <c r="AH61" s="17"/>
      <c r="AI61" s="18"/>
    </row>
    <row r="62" spans="1:35">
      <c r="A62" s="10"/>
      <c r="B62" s="6">
        <v>3777</v>
      </c>
      <c r="C62" s="6">
        <v>3729</v>
      </c>
      <c r="D62" s="6">
        <v>1799</v>
      </c>
      <c r="E62" s="8">
        <f t="shared" si="1"/>
        <v>0.12</v>
      </c>
      <c r="F62" s="9">
        <f t="shared" si="18"/>
        <v>65.0711357607909</v>
      </c>
      <c r="G62" s="1">
        <f t="shared" si="3"/>
        <v>120</v>
      </c>
      <c r="H62" s="10"/>
      <c r="I62" s="6">
        <v>3780</v>
      </c>
      <c r="J62" s="6">
        <v>3705</v>
      </c>
      <c r="K62" s="6">
        <v>1799</v>
      </c>
      <c r="L62" s="8">
        <f t="shared" si="20"/>
        <v>0.1875</v>
      </c>
      <c r="M62" s="9">
        <f t="shared" si="19"/>
        <v>63.2442153706695</v>
      </c>
      <c r="N62" s="1">
        <f t="shared" si="21"/>
        <v>187.5</v>
      </c>
      <c r="O62" s="10"/>
      <c r="P62" s="6">
        <v>3777</v>
      </c>
      <c r="Q62" s="6">
        <v>3649</v>
      </c>
      <c r="R62" s="6">
        <v>1799</v>
      </c>
      <c r="S62" s="8">
        <f t="shared" si="5"/>
        <v>0.32</v>
      </c>
      <c r="T62" s="12">
        <f t="shared" si="22"/>
        <v>64.4175061958866</v>
      </c>
      <c r="U62" s="1">
        <f t="shared" si="6"/>
        <v>320</v>
      </c>
      <c r="V62" s="10"/>
      <c r="W62" s="6">
        <v>3763</v>
      </c>
      <c r="X62" s="6">
        <v>3510</v>
      </c>
      <c r="Y62" s="6">
        <v>1799</v>
      </c>
      <c r="Z62" s="8">
        <f t="shared" si="7"/>
        <v>0.6325</v>
      </c>
      <c r="AA62" s="12">
        <f t="shared" si="23"/>
        <v>79.9911071587372</v>
      </c>
      <c r="AB62" s="1">
        <f t="shared" si="8"/>
        <v>632.5</v>
      </c>
      <c r="AC62" s="10"/>
      <c r="AD62" s="15"/>
      <c r="AE62" s="15"/>
      <c r="AF62" s="15"/>
      <c r="AG62" s="16"/>
      <c r="AH62" s="17"/>
      <c r="AI62" s="18"/>
    </row>
    <row r="63" spans="1:35">
      <c r="A63" s="10"/>
      <c r="B63" s="6">
        <v>3775</v>
      </c>
      <c r="C63" s="6">
        <v>3727</v>
      </c>
      <c r="D63" s="6">
        <v>1829</v>
      </c>
      <c r="E63" s="8">
        <f t="shared" si="1"/>
        <v>0.12</v>
      </c>
      <c r="F63" s="9">
        <f t="shared" si="18"/>
        <v>66.1562575355679</v>
      </c>
      <c r="G63" s="1">
        <f t="shared" si="3"/>
        <v>120</v>
      </c>
      <c r="H63" s="10"/>
      <c r="I63" s="6">
        <v>3777</v>
      </c>
      <c r="J63" s="6">
        <v>3703</v>
      </c>
      <c r="K63" s="6">
        <v>1829</v>
      </c>
      <c r="L63" s="8">
        <f t="shared" si="20"/>
        <v>0.185</v>
      </c>
      <c r="M63" s="9">
        <f t="shared" si="19"/>
        <v>64.2988715469453</v>
      </c>
      <c r="N63" s="1">
        <f t="shared" si="21"/>
        <v>185</v>
      </c>
      <c r="O63" s="10"/>
      <c r="P63" s="6">
        <v>3774</v>
      </c>
      <c r="Q63" s="6">
        <v>3647</v>
      </c>
      <c r="R63" s="6">
        <v>1829</v>
      </c>
      <c r="S63" s="8">
        <f t="shared" si="5"/>
        <v>0.3175</v>
      </c>
      <c r="T63" s="12">
        <f t="shared" si="22"/>
        <v>65.491728089092</v>
      </c>
      <c r="U63" s="1">
        <f t="shared" si="6"/>
        <v>317.5</v>
      </c>
      <c r="V63" s="10"/>
      <c r="W63" s="6">
        <v>3761</v>
      </c>
      <c r="X63" s="6">
        <v>3504</v>
      </c>
      <c r="Y63" s="6">
        <v>1829</v>
      </c>
      <c r="Z63" s="8">
        <f t="shared" si="7"/>
        <v>0.6425</v>
      </c>
      <c r="AA63" s="12">
        <f t="shared" si="23"/>
        <v>81.3250333481547</v>
      </c>
      <c r="AB63" s="1">
        <f t="shared" si="8"/>
        <v>642.5</v>
      </c>
      <c r="AC63" s="10"/>
      <c r="AD63" s="15"/>
      <c r="AE63" s="15"/>
      <c r="AF63" s="15"/>
      <c r="AG63" s="16"/>
      <c r="AH63" s="17"/>
      <c r="AI63" s="18"/>
    </row>
    <row r="64" spans="1:35">
      <c r="A64" s="10"/>
      <c r="B64" s="6">
        <v>3772</v>
      </c>
      <c r="C64" s="6">
        <v>3725</v>
      </c>
      <c r="D64" s="6">
        <v>1859</v>
      </c>
      <c r="E64" s="8">
        <f t="shared" si="1"/>
        <v>0.1175</v>
      </c>
      <c r="F64" s="9">
        <f t="shared" si="18"/>
        <v>67.2413793103448</v>
      </c>
      <c r="G64" s="1">
        <f t="shared" si="3"/>
        <v>117.5</v>
      </c>
      <c r="H64" s="10"/>
      <c r="I64" s="6">
        <v>3775</v>
      </c>
      <c r="J64" s="6">
        <v>3702</v>
      </c>
      <c r="K64" s="6">
        <v>1859</v>
      </c>
      <c r="L64" s="8">
        <f t="shared" si="20"/>
        <v>0.1825</v>
      </c>
      <c r="M64" s="9">
        <f t="shared" si="19"/>
        <v>65.353527723221</v>
      </c>
      <c r="N64" s="1">
        <f t="shared" si="21"/>
        <v>182.5</v>
      </c>
      <c r="O64" s="10"/>
      <c r="P64" s="6">
        <v>3772</v>
      </c>
      <c r="Q64" s="6">
        <v>3644</v>
      </c>
      <c r="R64" s="6">
        <v>1859</v>
      </c>
      <c r="S64" s="8">
        <f t="shared" si="5"/>
        <v>0.32</v>
      </c>
      <c r="T64" s="12">
        <f t="shared" si="22"/>
        <v>66.5659499822975</v>
      </c>
      <c r="U64" s="1">
        <f t="shared" si="6"/>
        <v>320</v>
      </c>
      <c r="V64" s="10"/>
      <c r="W64" s="6">
        <v>3758</v>
      </c>
      <c r="X64" s="6">
        <v>3499</v>
      </c>
      <c r="Y64" s="6">
        <v>1859</v>
      </c>
      <c r="Z64" s="8">
        <f t="shared" si="7"/>
        <v>0.6475</v>
      </c>
      <c r="AA64" s="12">
        <f t="shared" si="23"/>
        <v>82.6589595375723</v>
      </c>
      <c r="AB64" s="1">
        <f t="shared" si="8"/>
        <v>647.5</v>
      </c>
      <c r="AC64" s="10"/>
      <c r="AD64" s="15"/>
      <c r="AE64" s="15"/>
      <c r="AF64" s="15"/>
      <c r="AG64" s="16"/>
      <c r="AH64" s="17"/>
      <c r="AI64" s="18"/>
    </row>
    <row r="65" spans="1:35">
      <c r="A65" s="10"/>
      <c r="B65" s="6">
        <v>3769</v>
      </c>
      <c r="C65" s="6">
        <v>3722</v>
      </c>
      <c r="D65" s="6">
        <v>1889</v>
      </c>
      <c r="E65" s="8">
        <f t="shared" si="1"/>
        <v>0.1175</v>
      </c>
      <c r="F65" s="9">
        <f t="shared" si="18"/>
        <v>68.3265010851218</v>
      </c>
      <c r="G65" s="1">
        <f t="shared" si="3"/>
        <v>117.5</v>
      </c>
      <c r="H65" s="10"/>
      <c r="I65" s="6">
        <v>3773</v>
      </c>
      <c r="J65" s="6">
        <v>3701</v>
      </c>
      <c r="K65" s="6">
        <v>1889</v>
      </c>
      <c r="L65" s="8">
        <f t="shared" si="20"/>
        <v>0.18</v>
      </c>
      <c r="M65" s="9">
        <f t="shared" si="19"/>
        <v>66.4081838994968</v>
      </c>
      <c r="N65" s="1">
        <f t="shared" si="21"/>
        <v>180</v>
      </c>
      <c r="O65" s="10"/>
      <c r="P65" s="6">
        <v>3769</v>
      </c>
      <c r="Q65" s="6">
        <v>3641</v>
      </c>
      <c r="R65" s="6">
        <v>1889</v>
      </c>
      <c r="S65" s="8">
        <f t="shared" si="5"/>
        <v>0.32</v>
      </c>
      <c r="T65" s="12">
        <f t="shared" si="22"/>
        <v>67.6401718755029</v>
      </c>
      <c r="U65" s="1">
        <f t="shared" si="6"/>
        <v>320</v>
      </c>
      <c r="V65" s="10"/>
      <c r="W65" s="6">
        <v>3755</v>
      </c>
      <c r="X65" s="6">
        <v>3493</v>
      </c>
      <c r="Y65" s="6">
        <v>1889</v>
      </c>
      <c r="Z65" s="8">
        <f t="shared" si="7"/>
        <v>0.655</v>
      </c>
      <c r="AA65" s="12">
        <f t="shared" si="23"/>
        <v>83.9928857269898</v>
      </c>
      <c r="AB65" s="1">
        <f t="shared" si="8"/>
        <v>655</v>
      </c>
      <c r="AC65" s="10"/>
      <c r="AD65" s="15"/>
      <c r="AE65" s="15"/>
      <c r="AF65" s="15"/>
      <c r="AG65" s="16"/>
      <c r="AH65" s="17"/>
      <c r="AI65" s="18"/>
    </row>
    <row r="66" spans="1:35">
      <c r="A66" s="10"/>
      <c r="B66" s="6">
        <v>3767</v>
      </c>
      <c r="C66" s="6">
        <v>3719</v>
      </c>
      <c r="D66" s="6">
        <v>1919</v>
      </c>
      <c r="E66" s="8">
        <f t="shared" si="1"/>
        <v>0.12</v>
      </c>
      <c r="F66" s="9">
        <f t="shared" si="18"/>
        <v>69.4116228598987</v>
      </c>
      <c r="G66" s="1">
        <f t="shared" si="3"/>
        <v>120</v>
      </c>
      <c r="H66" s="10"/>
      <c r="I66" s="6">
        <v>3771</v>
      </c>
      <c r="J66" s="6">
        <v>3698</v>
      </c>
      <c r="K66" s="6">
        <v>1919</v>
      </c>
      <c r="L66" s="8">
        <f t="shared" si="20"/>
        <v>0.1825</v>
      </c>
      <c r="M66" s="9">
        <f t="shared" si="19"/>
        <v>67.4628400757725</v>
      </c>
      <c r="N66" s="1">
        <f t="shared" si="21"/>
        <v>182.5</v>
      </c>
      <c r="O66" s="10"/>
      <c r="P66" s="6">
        <v>3768</v>
      </c>
      <c r="Q66" s="6">
        <v>3639</v>
      </c>
      <c r="R66" s="6">
        <v>1919</v>
      </c>
      <c r="S66" s="8">
        <f t="shared" si="5"/>
        <v>0.3225</v>
      </c>
      <c r="T66" s="12">
        <f t="shared" si="22"/>
        <v>68.7143937687084</v>
      </c>
      <c r="U66" s="1">
        <f t="shared" si="6"/>
        <v>322.5</v>
      </c>
      <c r="V66" s="10"/>
      <c r="W66" s="6">
        <v>3752</v>
      </c>
      <c r="X66" s="6">
        <v>3486</v>
      </c>
      <c r="Y66" s="6">
        <v>1919</v>
      </c>
      <c r="Z66" s="8">
        <f t="shared" si="7"/>
        <v>0.665</v>
      </c>
      <c r="AA66" s="12">
        <f t="shared" si="23"/>
        <v>85.3268119164073</v>
      </c>
      <c r="AB66" s="1">
        <f t="shared" si="8"/>
        <v>665</v>
      </c>
      <c r="AC66" s="10"/>
      <c r="AD66" s="15"/>
      <c r="AE66" s="15"/>
      <c r="AF66" s="15"/>
      <c r="AG66" s="16"/>
      <c r="AH66" s="17"/>
      <c r="AI66" s="18"/>
    </row>
    <row r="67" spans="1:35">
      <c r="A67" s="10"/>
      <c r="B67" s="6">
        <v>3763</v>
      </c>
      <c r="C67" s="6">
        <v>3716</v>
      </c>
      <c r="D67" s="6">
        <v>1949</v>
      </c>
      <c r="E67" s="8">
        <f t="shared" ref="E67:E99" si="24">(B67-C67)/400</f>
        <v>0.1175</v>
      </c>
      <c r="F67" s="9">
        <f t="shared" ref="F67:F99" si="25">D67/$D$127*100</f>
        <v>70.4967446346757</v>
      </c>
      <c r="G67" s="1">
        <f t="shared" ref="G67:G99" si="26">E67*1000</f>
        <v>117.5</v>
      </c>
      <c r="H67" s="10"/>
      <c r="I67" s="6">
        <v>3769</v>
      </c>
      <c r="J67" s="6">
        <v>3696</v>
      </c>
      <c r="K67" s="6">
        <v>1949</v>
      </c>
      <c r="L67" s="8">
        <f t="shared" si="20"/>
        <v>0.1825</v>
      </c>
      <c r="M67" s="9">
        <f t="shared" si="19"/>
        <v>68.5174962520483</v>
      </c>
      <c r="N67" s="1">
        <f t="shared" si="21"/>
        <v>182.5</v>
      </c>
      <c r="O67" s="10"/>
      <c r="P67" s="6">
        <v>3766</v>
      </c>
      <c r="Q67" s="6">
        <v>3636</v>
      </c>
      <c r="R67" s="6">
        <v>1949</v>
      </c>
      <c r="S67" s="8">
        <f>(P67-Q67)/400</f>
        <v>0.325</v>
      </c>
      <c r="T67" s="12">
        <f t="shared" si="22"/>
        <v>69.7886156619138</v>
      </c>
      <c r="U67" s="1">
        <f>S67*1000</f>
        <v>325</v>
      </c>
      <c r="V67" s="10"/>
      <c r="W67" s="6">
        <v>3749</v>
      </c>
      <c r="X67" s="6">
        <v>3481</v>
      </c>
      <c r="Y67" s="6">
        <v>1949</v>
      </c>
      <c r="Z67" s="8">
        <f t="shared" ref="Z67:Z70" si="27">(W67-X67)/400</f>
        <v>0.67</v>
      </c>
      <c r="AA67" s="12">
        <f t="shared" si="23"/>
        <v>86.6607381058248</v>
      </c>
      <c r="AB67" s="1">
        <f t="shared" ref="AB67:AB70" si="28">Z67*1000</f>
        <v>670</v>
      </c>
      <c r="AC67" s="10"/>
      <c r="AD67" s="15"/>
      <c r="AE67" s="15"/>
      <c r="AF67" s="15"/>
      <c r="AG67" s="16"/>
      <c r="AH67" s="17"/>
      <c r="AI67" s="18"/>
    </row>
    <row r="68" spans="1:35">
      <c r="A68" s="10"/>
      <c r="B68" s="6">
        <v>3759</v>
      </c>
      <c r="C68" s="6">
        <v>3712</v>
      </c>
      <c r="D68" s="6">
        <v>1979</v>
      </c>
      <c r="E68" s="8">
        <f t="shared" si="24"/>
        <v>0.1175</v>
      </c>
      <c r="F68" s="9">
        <f t="shared" si="25"/>
        <v>71.5818664094526</v>
      </c>
      <c r="G68" s="1">
        <f t="shared" si="26"/>
        <v>117.5</v>
      </c>
      <c r="H68" s="10"/>
      <c r="I68" s="6">
        <v>3767</v>
      </c>
      <c r="J68" s="6">
        <v>3694</v>
      </c>
      <c r="K68" s="6">
        <v>1979</v>
      </c>
      <c r="L68" s="8">
        <f t="shared" ref="L68:L99" si="29">(I68-J68)/400</f>
        <v>0.1825</v>
      </c>
      <c r="M68" s="9">
        <f t="shared" ref="M68:M99" si="30">K68/$K$123*100</f>
        <v>69.572152428324</v>
      </c>
      <c r="N68" s="1">
        <f t="shared" ref="N68:N99" si="31">L68*1000</f>
        <v>182.5</v>
      </c>
      <c r="O68" s="10"/>
      <c r="P68" s="6">
        <v>3764</v>
      </c>
      <c r="Q68" s="6">
        <v>3633</v>
      </c>
      <c r="R68" s="6">
        <v>1979</v>
      </c>
      <c r="S68" s="8">
        <f t="shared" ref="S68:S97" si="32">(P68-Q68)/400</f>
        <v>0.3275</v>
      </c>
      <c r="T68" s="12">
        <f t="shared" ref="T68:T97" si="33">R68/$R$126*100</f>
        <v>70.8628375551193</v>
      </c>
      <c r="U68" s="1">
        <f t="shared" ref="U68:U97" si="34">S68*1000</f>
        <v>327.5</v>
      </c>
      <c r="V68" s="10"/>
      <c r="W68" s="6">
        <v>3745</v>
      </c>
      <c r="X68" s="6">
        <v>3473</v>
      </c>
      <c r="Y68" s="6">
        <v>1979</v>
      </c>
      <c r="Z68" s="8">
        <f t="shared" si="27"/>
        <v>0.68</v>
      </c>
      <c r="AA68" s="12">
        <f t="shared" si="23"/>
        <v>87.9946642952423</v>
      </c>
      <c r="AB68" s="1">
        <f t="shared" si="28"/>
        <v>680</v>
      </c>
      <c r="AC68" s="10"/>
      <c r="AD68" s="15"/>
      <c r="AE68" s="15"/>
      <c r="AF68" s="15"/>
      <c r="AG68" s="16"/>
      <c r="AH68" s="17"/>
      <c r="AI68" s="18"/>
    </row>
    <row r="69" spans="1:35">
      <c r="A69" s="10"/>
      <c r="B69" s="6">
        <v>3753</v>
      </c>
      <c r="C69" s="6">
        <v>3708</v>
      </c>
      <c r="D69" s="6">
        <v>2009</v>
      </c>
      <c r="E69" s="8">
        <f t="shared" si="24"/>
        <v>0.1125</v>
      </c>
      <c r="F69" s="9">
        <f t="shared" si="25"/>
        <v>72.6669881842296</v>
      </c>
      <c r="G69" s="1">
        <f t="shared" si="26"/>
        <v>112.5</v>
      </c>
      <c r="H69" s="10"/>
      <c r="I69" s="6">
        <v>3765</v>
      </c>
      <c r="J69" s="6">
        <v>3692</v>
      </c>
      <c r="K69" s="6">
        <v>2009</v>
      </c>
      <c r="L69" s="8">
        <f t="shared" si="29"/>
        <v>0.1825</v>
      </c>
      <c r="M69" s="9">
        <f t="shared" si="30"/>
        <v>70.6268086045998</v>
      </c>
      <c r="N69" s="1">
        <f t="shared" si="31"/>
        <v>182.5</v>
      </c>
      <c r="O69" s="10"/>
      <c r="P69" s="6">
        <v>3762</v>
      </c>
      <c r="Q69" s="6">
        <v>3631</v>
      </c>
      <c r="R69" s="6">
        <v>2009</v>
      </c>
      <c r="S69" s="8">
        <f t="shared" si="32"/>
        <v>0.3275</v>
      </c>
      <c r="T69" s="12">
        <f t="shared" si="33"/>
        <v>71.9370594483247</v>
      </c>
      <c r="U69" s="1">
        <f t="shared" si="34"/>
        <v>327.5</v>
      </c>
      <c r="V69" s="10"/>
      <c r="W69" s="6">
        <v>3741</v>
      </c>
      <c r="X69" s="6">
        <v>3465</v>
      </c>
      <c r="Y69" s="6">
        <v>2009</v>
      </c>
      <c r="Z69" s="8">
        <f t="shared" si="27"/>
        <v>0.69</v>
      </c>
      <c r="AA69" s="12">
        <f t="shared" si="23"/>
        <v>89.3285904846599</v>
      </c>
      <c r="AB69" s="1">
        <f t="shared" si="28"/>
        <v>690</v>
      </c>
      <c r="AC69" s="10"/>
      <c r="AD69" s="15"/>
      <c r="AE69" s="15"/>
      <c r="AF69" s="15"/>
      <c r="AG69" s="16"/>
      <c r="AH69" s="17"/>
      <c r="AI69" s="18"/>
    </row>
    <row r="70" spans="1:35">
      <c r="A70" s="10"/>
      <c r="B70" s="6">
        <v>3748</v>
      </c>
      <c r="C70" s="6">
        <v>3704</v>
      </c>
      <c r="D70" s="6">
        <v>2038</v>
      </c>
      <c r="E70" s="8">
        <f t="shared" si="24"/>
        <v>0.11</v>
      </c>
      <c r="F70" s="9">
        <f t="shared" si="25"/>
        <v>73.7159392331806</v>
      </c>
      <c r="G70" s="1">
        <f t="shared" si="26"/>
        <v>110</v>
      </c>
      <c r="H70" s="10"/>
      <c r="I70" s="6">
        <v>3762</v>
      </c>
      <c r="J70" s="6">
        <v>3689</v>
      </c>
      <c r="K70" s="6">
        <v>2039</v>
      </c>
      <c r="L70" s="8">
        <f t="shared" si="29"/>
        <v>0.1825</v>
      </c>
      <c r="M70" s="9">
        <f t="shared" si="30"/>
        <v>71.6814647808756</v>
      </c>
      <c r="N70" s="1">
        <f t="shared" si="31"/>
        <v>182.5</v>
      </c>
      <c r="O70" s="10"/>
      <c r="P70" s="6">
        <v>3760</v>
      </c>
      <c r="Q70" s="6">
        <v>3628</v>
      </c>
      <c r="R70" s="6">
        <v>2039</v>
      </c>
      <c r="S70" s="8">
        <f t="shared" si="32"/>
        <v>0.33</v>
      </c>
      <c r="T70" s="12">
        <f t="shared" si="33"/>
        <v>73.0112813415302</v>
      </c>
      <c r="U70" s="1">
        <f t="shared" si="34"/>
        <v>330</v>
      </c>
      <c r="V70" s="10"/>
      <c r="W70" s="6">
        <v>3738</v>
      </c>
      <c r="X70" s="6">
        <v>3459</v>
      </c>
      <c r="Y70" s="6">
        <v>2039</v>
      </c>
      <c r="Z70" s="8">
        <f t="shared" si="27"/>
        <v>0.6975</v>
      </c>
      <c r="AA70" s="12">
        <f t="shared" si="23"/>
        <v>90.6625166740774</v>
      </c>
      <c r="AB70" s="1">
        <f t="shared" si="28"/>
        <v>697.5</v>
      </c>
      <c r="AC70" s="10"/>
      <c r="AD70" s="15"/>
      <c r="AE70" s="15"/>
      <c r="AF70" s="15"/>
      <c r="AG70" s="16"/>
      <c r="AH70" s="17"/>
      <c r="AI70" s="18"/>
    </row>
    <row r="71" spans="2:35">
      <c r="B71" s="6">
        <v>3745</v>
      </c>
      <c r="C71" s="6">
        <v>3700</v>
      </c>
      <c r="D71" s="6">
        <v>2068</v>
      </c>
      <c r="E71" s="8">
        <f t="shared" si="24"/>
        <v>0.1125</v>
      </c>
      <c r="F71" s="9">
        <f t="shared" si="25"/>
        <v>74.8010610079576</v>
      </c>
      <c r="G71" s="1">
        <f t="shared" si="26"/>
        <v>112.5</v>
      </c>
      <c r="H71" s="10"/>
      <c r="I71" s="6">
        <v>3760</v>
      </c>
      <c r="J71" s="6">
        <v>3687</v>
      </c>
      <c r="K71" s="6">
        <v>2069</v>
      </c>
      <c r="L71" s="8">
        <f t="shared" si="29"/>
        <v>0.1825</v>
      </c>
      <c r="M71" s="9">
        <f t="shared" si="30"/>
        <v>72.7361209571513</v>
      </c>
      <c r="N71" s="1">
        <f t="shared" si="31"/>
        <v>182.5</v>
      </c>
      <c r="O71" s="10"/>
      <c r="P71" s="6">
        <v>3758</v>
      </c>
      <c r="Q71" s="6">
        <v>3624</v>
      </c>
      <c r="R71" s="6">
        <v>2069</v>
      </c>
      <c r="S71" s="8">
        <f t="shared" si="32"/>
        <v>0.335</v>
      </c>
      <c r="T71" s="12">
        <f t="shared" si="33"/>
        <v>74.0855032347356</v>
      </c>
      <c r="U71" s="1">
        <f t="shared" si="34"/>
        <v>335</v>
      </c>
      <c r="V71" s="10"/>
      <c r="W71" s="6">
        <v>3733</v>
      </c>
      <c r="X71" s="6">
        <v>3451</v>
      </c>
      <c r="Y71" s="6">
        <v>2069</v>
      </c>
      <c r="Z71" s="8">
        <f>(W71-X71)/400</f>
        <v>0.705</v>
      </c>
      <c r="AA71" s="12">
        <f>Y71/$Y$130*100</f>
        <v>91.9964428634949</v>
      </c>
      <c r="AB71" s="1">
        <f>Z71*1000</f>
        <v>705</v>
      </c>
      <c r="AC71" s="10"/>
      <c r="AD71" s="15"/>
      <c r="AE71" s="15"/>
      <c r="AF71" s="15"/>
      <c r="AG71" s="16"/>
      <c r="AH71" s="17"/>
      <c r="AI71" s="18"/>
    </row>
    <row r="72" spans="2:35">
      <c r="B72" s="6">
        <v>3741</v>
      </c>
      <c r="C72" s="6">
        <v>3697</v>
      </c>
      <c r="D72" s="6">
        <v>2098</v>
      </c>
      <c r="E72" s="8">
        <f t="shared" si="24"/>
        <v>0.11</v>
      </c>
      <c r="F72" s="9">
        <f t="shared" si="25"/>
        <v>75.8861827827345</v>
      </c>
      <c r="G72" s="1">
        <f t="shared" si="26"/>
        <v>110</v>
      </c>
      <c r="I72" s="6">
        <v>3757</v>
      </c>
      <c r="J72" s="6">
        <v>3684</v>
      </c>
      <c r="K72" s="6">
        <v>2099</v>
      </c>
      <c r="L72" s="8">
        <f t="shared" si="29"/>
        <v>0.1825</v>
      </c>
      <c r="M72" s="9">
        <f t="shared" si="30"/>
        <v>73.7907771334271</v>
      </c>
      <c r="N72" s="1">
        <f t="shared" si="31"/>
        <v>182.5</v>
      </c>
      <c r="O72" s="10"/>
      <c r="P72" s="6">
        <v>3755</v>
      </c>
      <c r="Q72" s="6">
        <v>3621</v>
      </c>
      <c r="R72" s="6">
        <v>2099</v>
      </c>
      <c r="S72" s="8">
        <f t="shared" si="32"/>
        <v>0.335</v>
      </c>
      <c r="T72" s="12">
        <f t="shared" si="33"/>
        <v>75.159725127941</v>
      </c>
      <c r="U72" s="1">
        <f t="shared" si="34"/>
        <v>335</v>
      </c>
      <c r="V72" s="10"/>
      <c r="W72" s="6">
        <v>3729</v>
      </c>
      <c r="X72" s="6">
        <v>3442</v>
      </c>
      <c r="Y72" s="6">
        <v>2099</v>
      </c>
      <c r="Z72" s="8">
        <f>(W72-X72)/400</f>
        <v>0.7175</v>
      </c>
      <c r="AA72" s="12">
        <f>Y72/$Y$130*100</f>
        <v>93.3303690529124</v>
      </c>
      <c r="AB72" s="1">
        <f>Z72*1000</f>
        <v>717.5</v>
      </c>
      <c r="AC72" s="10"/>
      <c r="AD72" s="15"/>
      <c r="AE72" s="15"/>
      <c r="AF72" s="15"/>
      <c r="AG72" s="16"/>
      <c r="AH72" s="17"/>
      <c r="AI72" s="18"/>
    </row>
    <row r="73" spans="2:35">
      <c r="B73" s="6">
        <v>3738</v>
      </c>
      <c r="C73" s="6">
        <v>3693</v>
      </c>
      <c r="D73" s="6">
        <v>2128</v>
      </c>
      <c r="E73" s="8">
        <f t="shared" si="24"/>
        <v>0.1125</v>
      </c>
      <c r="F73" s="9">
        <f t="shared" si="25"/>
        <v>76.9713045575115</v>
      </c>
      <c r="G73" s="1">
        <f t="shared" si="26"/>
        <v>112.5</v>
      </c>
      <c r="I73" s="6">
        <v>3755</v>
      </c>
      <c r="J73" s="6">
        <v>3681</v>
      </c>
      <c r="K73" s="6">
        <v>2129</v>
      </c>
      <c r="L73" s="8">
        <f t="shared" si="29"/>
        <v>0.185</v>
      </c>
      <c r="M73" s="9">
        <f t="shared" si="30"/>
        <v>74.8454333097028</v>
      </c>
      <c r="N73" s="1">
        <f t="shared" si="31"/>
        <v>185</v>
      </c>
      <c r="O73" s="10"/>
      <c r="P73" s="6">
        <v>3752</v>
      </c>
      <c r="Q73" s="6">
        <v>3617</v>
      </c>
      <c r="R73" s="6">
        <v>2129</v>
      </c>
      <c r="S73" s="8">
        <f t="shared" si="32"/>
        <v>0.3375</v>
      </c>
      <c r="T73" s="12">
        <f t="shared" si="33"/>
        <v>76.2339470211465</v>
      </c>
      <c r="U73" s="1">
        <f t="shared" si="34"/>
        <v>337.5</v>
      </c>
      <c r="V73" s="10"/>
      <c r="W73" s="6">
        <v>3725</v>
      </c>
      <c r="X73" s="6">
        <v>3433</v>
      </c>
      <c r="Y73" s="6">
        <v>2129</v>
      </c>
      <c r="Z73" s="8">
        <f>(W73-X73)/400</f>
        <v>0.73</v>
      </c>
      <c r="AA73" s="12">
        <f>Y73/$Y$130*100</f>
        <v>94.6642952423299</v>
      </c>
      <c r="AB73" s="1">
        <f>Z73*1000</f>
        <v>730</v>
      </c>
      <c r="AD73" s="15"/>
      <c r="AE73" s="15"/>
      <c r="AF73" s="15"/>
      <c r="AG73" s="16"/>
      <c r="AH73" s="17"/>
      <c r="AI73" s="18"/>
    </row>
    <row r="74" spans="2:35">
      <c r="B74" s="6">
        <v>3734</v>
      </c>
      <c r="C74" s="6">
        <v>3689</v>
      </c>
      <c r="D74" s="6">
        <v>2158</v>
      </c>
      <c r="E74" s="8">
        <f t="shared" si="24"/>
        <v>0.1125</v>
      </c>
      <c r="F74" s="9">
        <f t="shared" si="25"/>
        <v>78.0564263322884</v>
      </c>
      <c r="G74" s="1">
        <f t="shared" si="26"/>
        <v>112.5</v>
      </c>
      <c r="I74" s="6">
        <v>3752</v>
      </c>
      <c r="J74" s="6">
        <v>3677</v>
      </c>
      <c r="K74" s="6">
        <v>2159</v>
      </c>
      <c r="L74" s="8">
        <f t="shared" si="29"/>
        <v>0.1875</v>
      </c>
      <c r="M74" s="9">
        <f t="shared" si="30"/>
        <v>75.9000894859786</v>
      </c>
      <c r="N74" s="1">
        <f t="shared" si="31"/>
        <v>187.5</v>
      </c>
      <c r="P74" s="6">
        <v>3749</v>
      </c>
      <c r="Q74" s="6">
        <v>3612</v>
      </c>
      <c r="R74" s="6">
        <v>2159</v>
      </c>
      <c r="S74" s="8">
        <f t="shared" si="32"/>
        <v>0.3425</v>
      </c>
      <c r="T74" s="12">
        <f t="shared" si="33"/>
        <v>77.3081689143519</v>
      </c>
      <c r="U74" s="1">
        <f t="shared" si="34"/>
        <v>342.5</v>
      </c>
      <c r="W74" s="6">
        <v>3720</v>
      </c>
      <c r="X74" s="6">
        <v>3424</v>
      </c>
      <c r="Y74" s="6">
        <v>2159</v>
      </c>
      <c r="Z74" s="8">
        <f>(W74-X74)/400</f>
        <v>0.74</v>
      </c>
      <c r="AA74" s="12">
        <f>Y74/$Y$130*100</f>
        <v>95.9982214317474</v>
      </c>
      <c r="AB74" s="1">
        <f>Z74*1000</f>
        <v>740</v>
      </c>
      <c r="AD74" s="15"/>
      <c r="AE74" s="15"/>
      <c r="AF74" s="15"/>
      <c r="AG74" s="16"/>
      <c r="AH74" s="17"/>
      <c r="AI74" s="18"/>
    </row>
    <row r="75" spans="2:35">
      <c r="B75" s="6">
        <v>3730</v>
      </c>
      <c r="C75" s="6">
        <v>3686</v>
      </c>
      <c r="D75" s="6">
        <v>2188</v>
      </c>
      <c r="E75" s="8">
        <f t="shared" si="24"/>
        <v>0.11</v>
      </c>
      <c r="F75" s="9">
        <f t="shared" si="25"/>
        <v>79.1415481070653</v>
      </c>
      <c r="G75" s="1">
        <f t="shared" si="26"/>
        <v>110</v>
      </c>
      <c r="I75" s="6">
        <v>3749</v>
      </c>
      <c r="J75" s="6">
        <v>3673</v>
      </c>
      <c r="K75" s="6">
        <v>2189</v>
      </c>
      <c r="L75" s="8">
        <f t="shared" si="29"/>
        <v>0.19</v>
      </c>
      <c r="M75" s="9">
        <f t="shared" si="30"/>
        <v>76.9547456622543</v>
      </c>
      <c r="N75" s="1">
        <f t="shared" si="31"/>
        <v>190</v>
      </c>
      <c r="P75" s="6">
        <v>3746</v>
      </c>
      <c r="Q75" s="6">
        <v>3608</v>
      </c>
      <c r="R75" s="6">
        <v>2189</v>
      </c>
      <c r="S75" s="8">
        <f t="shared" si="32"/>
        <v>0.345</v>
      </c>
      <c r="T75" s="12">
        <f t="shared" si="33"/>
        <v>78.3823908075574</v>
      </c>
      <c r="U75" s="1">
        <f t="shared" si="34"/>
        <v>345</v>
      </c>
      <c r="W75" s="6">
        <v>3714</v>
      </c>
      <c r="X75" s="6">
        <v>3414</v>
      </c>
      <c r="Y75" s="6">
        <v>2189</v>
      </c>
      <c r="Z75" s="8">
        <f>(W75-X75)/400</f>
        <v>0.75</v>
      </c>
      <c r="AA75" s="12">
        <f>Y75/$Y$130*100</f>
        <v>97.332147621165</v>
      </c>
      <c r="AB75" s="1">
        <f>Z75*1000</f>
        <v>750</v>
      </c>
      <c r="AD75" s="15"/>
      <c r="AE75" s="15"/>
      <c r="AF75" s="15"/>
      <c r="AG75" s="16"/>
      <c r="AH75" s="17"/>
      <c r="AI75" s="18"/>
    </row>
    <row r="76" spans="2:35">
      <c r="B76" s="6">
        <v>3727</v>
      </c>
      <c r="C76" s="6">
        <v>3682</v>
      </c>
      <c r="D76" s="6">
        <v>2218</v>
      </c>
      <c r="E76" s="8">
        <f t="shared" si="24"/>
        <v>0.1125</v>
      </c>
      <c r="F76" s="9">
        <f t="shared" si="25"/>
        <v>80.2266698818423</v>
      </c>
      <c r="G76" s="1">
        <f t="shared" si="26"/>
        <v>112.5</v>
      </c>
      <c r="I76" s="6">
        <v>3746</v>
      </c>
      <c r="J76" s="6">
        <v>3669</v>
      </c>
      <c r="K76" s="6">
        <v>2219</v>
      </c>
      <c r="L76" s="8">
        <f t="shared" si="29"/>
        <v>0.1925</v>
      </c>
      <c r="M76" s="9">
        <f t="shared" si="30"/>
        <v>78.0094018385301</v>
      </c>
      <c r="N76" s="1">
        <f t="shared" si="31"/>
        <v>192.5</v>
      </c>
      <c r="P76" s="6">
        <v>3742</v>
      </c>
      <c r="Q76" s="6">
        <v>3604</v>
      </c>
      <c r="R76" s="6">
        <v>2219</v>
      </c>
      <c r="S76" s="8">
        <f t="shared" si="32"/>
        <v>0.345</v>
      </c>
      <c r="T76" s="12">
        <f t="shared" si="33"/>
        <v>79.4566127007628</v>
      </c>
      <c r="U76" s="1">
        <f t="shared" si="34"/>
        <v>345</v>
      </c>
      <c r="W76" s="6">
        <v>3710</v>
      </c>
      <c r="X76" s="6">
        <v>3404</v>
      </c>
      <c r="Y76" s="6">
        <v>2219</v>
      </c>
      <c r="Z76" s="8">
        <f>(W76-X76)/400</f>
        <v>0.765</v>
      </c>
      <c r="AA76" s="12">
        <f>Y76/$Y$130*100</f>
        <v>98.6660738105825</v>
      </c>
      <c r="AB76" s="1">
        <f>Z76*1000</f>
        <v>765</v>
      </c>
      <c r="AD76" s="15"/>
      <c r="AE76" s="15"/>
      <c r="AF76" s="15"/>
      <c r="AG76" s="16"/>
      <c r="AH76" s="17"/>
      <c r="AI76" s="18"/>
    </row>
    <row r="77" spans="2:35">
      <c r="B77" s="6">
        <v>3724</v>
      </c>
      <c r="C77" s="6">
        <v>3679</v>
      </c>
      <c r="D77" s="6">
        <v>2248</v>
      </c>
      <c r="E77" s="8">
        <f t="shared" si="24"/>
        <v>0.1125</v>
      </c>
      <c r="F77" s="9">
        <f t="shared" si="25"/>
        <v>81.3117916566192</v>
      </c>
      <c r="G77" s="1">
        <f t="shared" si="26"/>
        <v>112.5</v>
      </c>
      <c r="I77" s="6">
        <v>3743</v>
      </c>
      <c r="J77" s="6">
        <v>3665</v>
      </c>
      <c r="K77" s="6">
        <v>2249</v>
      </c>
      <c r="L77" s="8">
        <f t="shared" si="29"/>
        <v>0.195</v>
      </c>
      <c r="M77" s="9">
        <f t="shared" si="30"/>
        <v>79.0640580148059</v>
      </c>
      <c r="N77" s="1">
        <f t="shared" si="31"/>
        <v>195</v>
      </c>
      <c r="P77" s="6">
        <v>3739</v>
      </c>
      <c r="Q77" s="6">
        <v>3598</v>
      </c>
      <c r="R77" s="6">
        <v>2249</v>
      </c>
      <c r="S77" s="8">
        <f t="shared" si="32"/>
        <v>0.3525</v>
      </c>
      <c r="T77" s="12">
        <f t="shared" si="33"/>
        <v>80.5308345939683</v>
      </c>
      <c r="U77" s="1">
        <f t="shared" si="34"/>
        <v>352.5</v>
      </c>
      <c r="W77" s="6">
        <v>3703</v>
      </c>
      <c r="X77" s="6">
        <v>3393</v>
      </c>
      <c r="Y77" s="6">
        <v>2249</v>
      </c>
      <c r="Z77" s="8">
        <f>(W77-X77)/400</f>
        <v>0.775</v>
      </c>
      <c r="AA77" s="12">
        <f>Y77/$Y$130*100</f>
        <v>100</v>
      </c>
      <c r="AB77" s="1">
        <f>Z77*1000</f>
        <v>775</v>
      </c>
      <c r="AD77" s="15"/>
      <c r="AE77" s="15"/>
      <c r="AF77" s="15"/>
      <c r="AG77" s="16"/>
      <c r="AH77" s="17"/>
      <c r="AI77" s="18"/>
    </row>
    <row r="78" spans="2:35">
      <c r="B78" s="6">
        <v>3721</v>
      </c>
      <c r="C78" s="6">
        <v>3675</v>
      </c>
      <c r="D78" s="6">
        <v>2278</v>
      </c>
      <c r="E78" s="8">
        <f t="shared" si="24"/>
        <v>0.115</v>
      </c>
      <c r="F78" s="9">
        <f t="shared" si="25"/>
        <v>82.3969134313962</v>
      </c>
      <c r="G78" s="1">
        <f t="shared" si="26"/>
        <v>115</v>
      </c>
      <c r="I78" s="6">
        <v>3739</v>
      </c>
      <c r="J78" s="6">
        <v>3660</v>
      </c>
      <c r="K78" s="6">
        <v>2279</v>
      </c>
      <c r="L78" s="8">
        <f t="shared" si="29"/>
        <v>0.1975</v>
      </c>
      <c r="M78" s="9">
        <f t="shared" si="30"/>
        <v>80.1187141910816</v>
      </c>
      <c r="N78" s="1">
        <f t="shared" si="31"/>
        <v>197.5</v>
      </c>
      <c r="P78" s="6">
        <v>3734</v>
      </c>
      <c r="Q78" s="6">
        <v>3593</v>
      </c>
      <c r="R78" s="6">
        <v>2279</v>
      </c>
      <c r="S78" s="8">
        <f t="shared" si="32"/>
        <v>0.3525</v>
      </c>
      <c r="T78" s="12">
        <f t="shared" si="33"/>
        <v>81.6050564871737</v>
      </c>
      <c r="U78" s="1">
        <f t="shared" si="34"/>
        <v>352.5</v>
      </c>
      <c r="W78" s="15"/>
      <c r="X78" s="15"/>
      <c r="Y78" s="15"/>
      <c r="Z78" s="16"/>
      <c r="AA78" s="35"/>
      <c r="AB78" s="18"/>
      <c r="AD78" s="15"/>
      <c r="AE78" s="15"/>
      <c r="AF78" s="15"/>
      <c r="AG78" s="16"/>
      <c r="AH78" s="17"/>
      <c r="AI78" s="18"/>
    </row>
    <row r="79" spans="2:35">
      <c r="B79" s="6">
        <v>3717</v>
      </c>
      <c r="C79" s="6">
        <v>3671</v>
      </c>
      <c r="D79" s="6">
        <v>2308</v>
      </c>
      <c r="E79" s="8">
        <f t="shared" si="24"/>
        <v>0.115</v>
      </c>
      <c r="F79" s="9">
        <f t="shared" si="25"/>
        <v>83.4820352061732</v>
      </c>
      <c r="G79" s="1">
        <f t="shared" si="26"/>
        <v>115</v>
      </c>
      <c r="I79" s="6">
        <v>3735</v>
      </c>
      <c r="J79" s="6">
        <v>3656</v>
      </c>
      <c r="K79" s="6">
        <v>2309</v>
      </c>
      <c r="L79" s="8">
        <f t="shared" si="29"/>
        <v>0.1975</v>
      </c>
      <c r="M79" s="9">
        <f t="shared" si="30"/>
        <v>81.1733703673574</v>
      </c>
      <c r="N79" s="1">
        <f t="shared" si="31"/>
        <v>197.5</v>
      </c>
      <c r="P79" s="6">
        <v>3730</v>
      </c>
      <c r="Q79" s="6">
        <v>3587</v>
      </c>
      <c r="R79" s="6">
        <v>2309</v>
      </c>
      <c r="S79" s="8">
        <f t="shared" si="32"/>
        <v>0.3575</v>
      </c>
      <c r="T79" s="12">
        <f t="shared" si="33"/>
        <v>82.6792783803792</v>
      </c>
      <c r="U79" s="1">
        <f t="shared" si="34"/>
        <v>357.5</v>
      </c>
      <c r="W79" s="15"/>
      <c r="X79" s="15"/>
      <c r="Y79" s="15"/>
      <c r="Z79" s="16"/>
      <c r="AA79" s="35"/>
      <c r="AB79" s="18"/>
      <c r="AD79" s="15"/>
      <c r="AE79" s="15"/>
      <c r="AF79" s="15"/>
      <c r="AG79" s="16"/>
      <c r="AH79" s="17"/>
      <c r="AI79" s="18"/>
    </row>
    <row r="80" spans="2:35">
      <c r="B80" s="6">
        <v>3711</v>
      </c>
      <c r="C80" s="6">
        <v>3666</v>
      </c>
      <c r="D80" s="6">
        <v>2338</v>
      </c>
      <c r="E80" s="8">
        <f t="shared" si="24"/>
        <v>0.1125</v>
      </c>
      <c r="F80" s="9">
        <f t="shared" si="25"/>
        <v>84.5671569809501</v>
      </c>
      <c r="G80" s="1">
        <f t="shared" si="26"/>
        <v>112.5</v>
      </c>
      <c r="I80" s="6">
        <v>3730</v>
      </c>
      <c r="J80" s="6">
        <v>3652</v>
      </c>
      <c r="K80" s="6">
        <v>2339</v>
      </c>
      <c r="L80" s="8">
        <f t="shared" si="29"/>
        <v>0.195</v>
      </c>
      <c r="M80" s="9">
        <f t="shared" si="30"/>
        <v>82.2280265436331</v>
      </c>
      <c r="N80" s="1">
        <f t="shared" si="31"/>
        <v>195</v>
      </c>
      <c r="P80" s="6">
        <v>3725</v>
      </c>
      <c r="Q80" s="6">
        <v>3582</v>
      </c>
      <c r="R80" s="6">
        <v>2339</v>
      </c>
      <c r="S80" s="8">
        <f t="shared" si="32"/>
        <v>0.3575</v>
      </c>
      <c r="T80" s="12">
        <f t="shared" si="33"/>
        <v>83.7535002735846</v>
      </c>
      <c r="U80" s="1">
        <f t="shared" si="34"/>
        <v>357.5</v>
      </c>
      <c r="W80" s="15"/>
      <c r="X80" s="15"/>
      <c r="Y80" s="15"/>
      <c r="Z80" s="16"/>
      <c r="AA80" s="35"/>
      <c r="AB80" s="18"/>
      <c r="AD80" s="15"/>
      <c r="AE80" s="15"/>
      <c r="AF80" s="15"/>
      <c r="AG80" s="16"/>
      <c r="AH80" s="17"/>
      <c r="AI80" s="18"/>
    </row>
    <row r="81" spans="2:35">
      <c r="B81" s="6">
        <v>3705</v>
      </c>
      <c r="C81" s="6">
        <v>3660</v>
      </c>
      <c r="D81" s="6">
        <v>2368</v>
      </c>
      <c r="E81" s="8">
        <f t="shared" si="24"/>
        <v>0.1125</v>
      </c>
      <c r="F81" s="9">
        <f t="shared" si="25"/>
        <v>85.652278755727</v>
      </c>
      <c r="G81" s="1">
        <f t="shared" si="26"/>
        <v>112.5</v>
      </c>
      <c r="I81" s="6">
        <v>3725</v>
      </c>
      <c r="J81" s="6">
        <v>3646</v>
      </c>
      <c r="K81" s="6">
        <v>2369</v>
      </c>
      <c r="L81" s="8">
        <f t="shared" si="29"/>
        <v>0.1975</v>
      </c>
      <c r="M81" s="9">
        <f t="shared" si="30"/>
        <v>83.2826827199089</v>
      </c>
      <c r="N81" s="1">
        <f t="shared" si="31"/>
        <v>197.5</v>
      </c>
      <c r="P81" s="6">
        <v>3719</v>
      </c>
      <c r="Q81" s="6">
        <v>3574</v>
      </c>
      <c r="R81" s="6">
        <v>2369</v>
      </c>
      <c r="S81" s="8">
        <f t="shared" si="32"/>
        <v>0.3625</v>
      </c>
      <c r="T81" s="12">
        <f t="shared" si="33"/>
        <v>84.8277221667901</v>
      </c>
      <c r="U81" s="1">
        <f t="shared" si="34"/>
        <v>362.5</v>
      </c>
      <c r="W81" s="15"/>
      <c r="X81" s="15"/>
      <c r="Y81" s="15"/>
      <c r="Z81" s="16"/>
      <c r="AA81" s="35"/>
      <c r="AB81" s="18"/>
      <c r="AD81" s="15"/>
      <c r="AE81" s="15"/>
      <c r="AF81" s="15"/>
      <c r="AG81" s="16"/>
      <c r="AH81" s="17"/>
      <c r="AI81" s="18"/>
    </row>
    <row r="82" spans="2:35">
      <c r="B82" s="6">
        <v>3700</v>
      </c>
      <c r="C82" s="6">
        <v>3654</v>
      </c>
      <c r="D82" s="6">
        <v>2398</v>
      </c>
      <c r="E82" s="8">
        <f t="shared" si="24"/>
        <v>0.115</v>
      </c>
      <c r="F82" s="9">
        <f t="shared" si="25"/>
        <v>86.737400530504</v>
      </c>
      <c r="G82" s="1">
        <f t="shared" si="26"/>
        <v>115</v>
      </c>
      <c r="I82" s="6">
        <v>3719</v>
      </c>
      <c r="J82" s="6">
        <v>3640</v>
      </c>
      <c r="K82" s="6">
        <v>2399</v>
      </c>
      <c r="L82" s="8">
        <f t="shared" si="29"/>
        <v>0.1975</v>
      </c>
      <c r="M82" s="9">
        <f t="shared" si="30"/>
        <v>84.3373388961846</v>
      </c>
      <c r="N82" s="1">
        <f t="shared" si="31"/>
        <v>197.5</v>
      </c>
      <c r="P82" s="6">
        <v>3714</v>
      </c>
      <c r="Q82" s="6">
        <v>3566</v>
      </c>
      <c r="R82" s="6">
        <v>2399</v>
      </c>
      <c r="S82" s="8">
        <f t="shared" si="32"/>
        <v>0.37</v>
      </c>
      <c r="T82" s="12">
        <f t="shared" si="33"/>
        <v>85.9019440599955</v>
      </c>
      <c r="U82" s="1">
        <f t="shared" si="34"/>
        <v>370</v>
      </c>
      <c r="W82" s="15"/>
      <c r="X82" s="15"/>
      <c r="Y82" s="15"/>
      <c r="Z82" s="16"/>
      <c r="AA82" s="35"/>
      <c r="AB82" s="18"/>
      <c r="AD82" s="15"/>
      <c r="AE82" s="15"/>
      <c r="AF82" s="15"/>
      <c r="AG82" s="16"/>
      <c r="AH82" s="17"/>
      <c r="AI82" s="18"/>
    </row>
    <row r="83" spans="2:35">
      <c r="B83" s="6">
        <v>3694</v>
      </c>
      <c r="C83" s="6">
        <v>3648</v>
      </c>
      <c r="D83" s="6">
        <v>2428</v>
      </c>
      <c r="E83" s="8">
        <f t="shared" si="24"/>
        <v>0.115</v>
      </c>
      <c r="F83" s="9">
        <f t="shared" si="25"/>
        <v>87.8225223052809</v>
      </c>
      <c r="G83" s="1">
        <f t="shared" si="26"/>
        <v>115</v>
      </c>
      <c r="I83" s="6">
        <v>3713</v>
      </c>
      <c r="J83" s="6">
        <v>3633</v>
      </c>
      <c r="K83" s="6">
        <v>2429</v>
      </c>
      <c r="L83" s="8">
        <f t="shared" si="29"/>
        <v>0.2</v>
      </c>
      <c r="M83" s="9">
        <f t="shared" si="30"/>
        <v>85.3919950724604</v>
      </c>
      <c r="N83" s="1">
        <f t="shared" si="31"/>
        <v>200</v>
      </c>
      <c r="P83" s="6">
        <v>3708</v>
      </c>
      <c r="Q83" s="6">
        <v>3559</v>
      </c>
      <c r="R83" s="6">
        <v>2429</v>
      </c>
      <c r="S83" s="8">
        <f t="shared" si="32"/>
        <v>0.3725</v>
      </c>
      <c r="T83" s="12">
        <f t="shared" si="33"/>
        <v>86.9761659532009</v>
      </c>
      <c r="U83" s="1">
        <f t="shared" si="34"/>
        <v>372.5</v>
      </c>
      <c r="W83" s="15"/>
      <c r="X83" s="15"/>
      <c r="Y83" s="15"/>
      <c r="Z83" s="16"/>
      <c r="AA83" s="35"/>
      <c r="AB83" s="18"/>
      <c r="AD83" s="15"/>
      <c r="AE83" s="15"/>
      <c r="AF83" s="15"/>
      <c r="AG83" s="16"/>
      <c r="AH83" s="17"/>
      <c r="AI83" s="18"/>
    </row>
    <row r="84" spans="2:35">
      <c r="B84" s="6">
        <v>3686</v>
      </c>
      <c r="C84" s="6">
        <v>3640</v>
      </c>
      <c r="D84" s="6">
        <v>2458</v>
      </c>
      <c r="E84" s="8">
        <f t="shared" si="24"/>
        <v>0.115</v>
      </c>
      <c r="F84" s="9">
        <f t="shared" si="25"/>
        <v>88.9076440800579</v>
      </c>
      <c r="G84" s="1">
        <f t="shared" si="26"/>
        <v>115</v>
      </c>
      <c r="I84" s="6">
        <v>3707</v>
      </c>
      <c r="J84" s="6">
        <v>3626</v>
      </c>
      <c r="K84" s="6">
        <v>2459</v>
      </c>
      <c r="L84" s="8">
        <f t="shared" si="29"/>
        <v>0.2025</v>
      </c>
      <c r="M84" s="9">
        <f t="shared" si="30"/>
        <v>86.4466512487361</v>
      </c>
      <c r="N84" s="1">
        <f t="shared" si="31"/>
        <v>202.5</v>
      </c>
      <c r="P84" s="6">
        <v>3703</v>
      </c>
      <c r="Q84" s="6">
        <v>3551</v>
      </c>
      <c r="R84" s="6">
        <v>2459</v>
      </c>
      <c r="S84" s="8">
        <f t="shared" si="32"/>
        <v>0.38</v>
      </c>
      <c r="T84" s="12">
        <f t="shared" si="33"/>
        <v>88.0503878464064</v>
      </c>
      <c r="U84" s="1">
        <f t="shared" si="34"/>
        <v>380</v>
      </c>
      <c r="W84" s="15"/>
      <c r="X84" s="15"/>
      <c r="Y84" s="15"/>
      <c r="Z84" s="16"/>
      <c r="AA84" s="35"/>
      <c r="AB84" s="18"/>
      <c r="AD84" s="15"/>
      <c r="AE84" s="15"/>
      <c r="AF84" s="15"/>
      <c r="AG84" s="16"/>
      <c r="AH84" s="17"/>
      <c r="AI84" s="18"/>
    </row>
    <row r="85" spans="2:35">
      <c r="B85" s="6">
        <v>3679</v>
      </c>
      <c r="C85" s="6">
        <v>3635</v>
      </c>
      <c r="D85" s="6">
        <v>2488</v>
      </c>
      <c r="E85" s="8">
        <f t="shared" si="24"/>
        <v>0.11</v>
      </c>
      <c r="F85" s="9">
        <f t="shared" si="25"/>
        <v>89.9927658548348</v>
      </c>
      <c r="G85" s="1">
        <f t="shared" si="26"/>
        <v>110</v>
      </c>
      <c r="I85" s="6">
        <v>3699</v>
      </c>
      <c r="J85" s="6">
        <v>3619</v>
      </c>
      <c r="K85" s="6">
        <v>2489</v>
      </c>
      <c r="L85" s="8">
        <f t="shared" si="29"/>
        <v>0.2</v>
      </c>
      <c r="M85" s="9">
        <f t="shared" si="30"/>
        <v>87.5013074250119</v>
      </c>
      <c r="N85" s="1">
        <f t="shared" si="31"/>
        <v>200</v>
      </c>
      <c r="P85" s="6">
        <v>3698</v>
      </c>
      <c r="Q85" s="6">
        <v>3543</v>
      </c>
      <c r="R85" s="6">
        <v>2489</v>
      </c>
      <c r="S85" s="8">
        <f t="shared" si="32"/>
        <v>0.3875</v>
      </c>
      <c r="T85" s="12">
        <f t="shared" si="33"/>
        <v>89.1246097396118</v>
      </c>
      <c r="U85" s="1">
        <f t="shared" si="34"/>
        <v>387.5</v>
      </c>
      <c r="W85" s="15"/>
      <c r="X85" s="15"/>
      <c r="Y85" s="15"/>
      <c r="Z85" s="16"/>
      <c r="AA85" s="35"/>
      <c r="AB85" s="18"/>
      <c r="AD85" s="15"/>
      <c r="AE85" s="21"/>
      <c r="AF85" s="15"/>
      <c r="AG85" s="16"/>
      <c r="AH85" s="17"/>
      <c r="AI85" s="18"/>
    </row>
    <row r="86" spans="2:35">
      <c r="B86" s="6">
        <v>3677</v>
      </c>
      <c r="C86" s="6">
        <v>3632</v>
      </c>
      <c r="D86" s="6">
        <v>2518</v>
      </c>
      <c r="E86" s="8">
        <f t="shared" si="24"/>
        <v>0.1125</v>
      </c>
      <c r="F86" s="9">
        <f t="shared" si="25"/>
        <v>91.0778876296118</v>
      </c>
      <c r="G86" s="1">
        <f t="shared" si="26"/>
        <v>112.5</v>
      </c>
      <c r="I86" s="6">
        <v>3692</v>
      </c>
      <c r="J86" s="6">
        <v>3610</v>
      </c>
      <c r="K86" s="6">
        <v>2519</v>
      </c>
      <c r="L86" s="8">
        <f t="shared" si="29"/>
        <v>0.205</v>
      </c>
      <c r="M86" s="9">
        <f t="shared" si="30"/>
        <v>88.5559636012877</v>
      </c>
      <c r="N86" s="1">
        <f t="shared" si="31"/>
        <v>205</v>
      </c>
      <c r="P86" s="6">
        <v>3692</v>
      </c>
      <c r="Q86" s="6">
        <v>3533</v>
      </c>
      <c r="R86" s="6">
        <v>2519</v>
      </c>
      <c r="S86" s="8">
        <f t="shared" si="32"/>
        <v>0.3975</v>
      </c>
      <c r="T86" s="12">
        <f t="shared" si="33"/>
        <v>90.1988316328173</v>
      </c>
      <c r="U86" s="1">
        <f t="shared" si="34"/>
        <v>397.5</v>
      </c>
      <c r="W86" s="15"/>
      <c r="X86" s="15"/>
      <c r="Y86" s="15"/>
      <c r="Z86" s="16"/>
      <c r="AA86" s="35"/>
      <c r="AB86" s="18"/>
      <c r="AD86" s="15"/>
      <c r="AE86" s="21"/>
      <c r="AF86" s="15"/>
      <c r="AG86" s="16"/>
      <c r="AH86" s="17"/>
      <c r="AI86" s="18"/>
    </row>
    <row r="87" spans="1:35">
      <c r="A87" s="10"/>
      <c r="B87" s="6">
        <v>3675</v>
      </c>
      <c r="C87" s="6">
        <v>3629</v>
      </c>
      <c r="D87" s="6">
        <v>2548</v>
      </c>
      <c r="E87" s="8">
        <f t="shared" si="24"/>
        <v>0.115</v>
      </c>
      <c r="F87" s="9">
        <f t="shared" si="25"/>
        <v>92.1630094043887</v>
      </c>
      <c r="G87" s="1">
        <f t="shared" si="26"/>
        <v>115</v>
      </c>
      <c r="I87" s="6">
        <v>3688</v>
      </c>
      <c r="J87" s="6">
        <v>3604</v>
      </c>
      <c r="K87" s="6">
        <v>2549</v>
      </c>
      <c r="L87" s="8">
        <f t="shared" si="29"/>
        <v>0.21</v>
      </c>
      <c r="M87" s="9">
        <f t="shared" si="30"/>
        <v>89.6106197775634</v>
      </c>
      <c r="N87" s="1">
        <f t="shared" si="31"/>
        <v>210</v>
      </c>
      <c r="P87" s="6">
        <v>3687</v>
      </c>
      <c r="Q87" s="6">
        <v>3523</v>
      </c>
      <c r="R87" s="6">
        <v>2549</v>
      </c>
      <c r="S87" s="8">
        <f t="shared" si="32"/>
        <v>0.41</v>
      </c>
      <c r="T87" s="12">
        <f t="shared" si="33"/>
        <v>91.2730535260227</v>
      </c>
      <c r="U87" s="1">
        <f t="shared" si="34"/>
        <v>410</v>
      </c>
      <c r="W87" s="15"/>
      <c r="X87" s="15"/>
      <c r="Y87" s="15"/>
      <c r="Z87" s="16"/>
      <c r="AA87" s="35"/>
      <c r="AB87" s="18"/>
      <c r="AD87" s="15"/>
      <c r="AE87" s="15"/>
      <c r="AF87" s="15"/>
      <c r="AG87" s="16"/>
      <c r="AH87" s="17"/>
      <c r="AI87" s="18"/>
    </row>
    <row r="88" spans="1:35">
      <c r="A88" s="10"/>
      <c r="B88" s="6">
        <v>3673</v>
      </c>
      <c r="C88" s="6">
        <v>3626</v>
      </c>
      <c r="D88" s="6">
        <v>2578</v>
      </c>
      <c r="E88" s="8">
        <f t="shared" si="24"/>
        <v>0.1175</v>
      </c>
      <c r="F88" s="9">
        <f t="shared" si="25"/>
        <v>93.2481311791657</v>
      </c>
      <c r="G88" s="1">
        <f t="shared" si="26"/>
        <v>117.5</v>
      </c>
      <c r="H88" s="10"/>
      <c r="I88" s="6">
        <v>3684</v>
      </c>
      <c r="J88" s="6">
        <v>3598</v>
      </c>
      <c r="K88" s="6">
        <v>2579</v>
      </c>
      <c r="L88" s="8">
        <f t="shared" si="29"/>
        <v>0.215</v>
      </c>
      <c r="M88" s="9">
        <f t="shared" si="30"/>
        <v>90.6652759538392</v>
      </c>
      <c r="N88" s="1">
        <f t="shared" si="31"/>
        <v>215</v>
      </c>
      <c r="P88" s="6">
        <v>3681</v>
      </c>
      <c r="Q88" s="6">
        <v>3510</v>
      </c>
      <c r="R88" s="6">
        <v>2579</v>
      </c>
      <c r="S88" s="8">
        <f t="shared" si="32"/>
        <v>0.4275</v>
      </c>
      <c r="T88" s="12">
        <f t="shared" si="33"/>
        <v>92.3472754192282</v>
      </c>
      <c r="U88" s="1">
        <f t="shared" si="34"/>
        <v>427.5</v>
      </c>
      <c r="W88" s="15"/>
      <c r="X88" s="15"/>
      <c r="Y88" s="15"/>
      <c r="Z88" s="16"/>
      <c r="AA88" s="35"/>
      <c r="AB88" s="18"/>
      <c r="AD88" s="15"/>
      <c r="AE88" s="15"/>
      <c r="AF88" s="15"/>
      <c r="AG88" s="16"/>
      <c r="AH88" s="17"/>
      <c r="AI88" s="18"/>
    </row>
    <row r="89" spans="1:35">
      <c r="A89" s="10"/>
      <c r="B89" s="6">
        <v>3671</v>
      </c>
      <c r="C89" s="6">
        <v>3621</v>
      </c>
      <c r="D89" s="6">
        <v>2608</v>
      </c>
      <c r="E89" s="8">
        <f t="shared" si="24"/>
        <v>0.125</v>
      </c>
      <c r="F89" s="9">
        <f t="shared" si="25"/>
        <v>94.3332529539426</v>
      </c>
      <c r="G89" s="1">
        <f t="shared" si="26"/>
        <v>125</v>
      </c>
      <c r="H89" s="10"/>
      <c r="I89" s="6">
        <v>3681</v>
      </c>
      <c r="J89" s="6">
        <v>3590</v>
      </c>
      <c r="K89" s="6">
        <v>2609</v>
      </c>
      <c r="L89" s="8">
        <f t="shared" si="29"/>
        <v>0.2275</v>
      </c>
      <c r="M89" s="9">
        <f t="shared" si="30"/>
        <v>91.7199321301149</v>
      </c>
      <c r="N89" s="1">
        <f t="shared" si="31"/>
        <v>227.5</v>
      </c>
      <c r="P89" s="6">
        <v>3673</v>
      </c>
      <c r="Q89" s="6">
        <v>3496</v>
      </c>
      <c r="R89" s="6">
        <v>2609</v>
      </c>
      <c r="S89" s="8">
        <f t="shared" si="32"/>
        <v>0.4425</v>
      </c>
      <c r="T89" s="12">
        <f t="shared" si="33"/>
        <v>93.4214973124336</v>
      </c>
      <c r="U89" s="1">
        <f t="shared" si="34"/>
        <v>442.5</v>
      </c>
      <c r="W89" s="15"/>
      <c r="X89" s="15"/>
      <c r="Y89" s="15"/>
      <c r="Z89" s="16"/>
      <c r="AA89" s="35"/>
      <c r="AB89" s="18"/>
      <c r="AC89" s="10"/>
      <c r="AD89" s="15"/>
      <c r="AE89" s="15"/>
      <c r="AF89" s="15"/>
      <c r="AG89" s="16"/>
      <c r="AH89" s="17"/>
      <c r="AI89" s="18"/>
    </row>
    <row r="90" spans="2:35">
      <c r="B90" s="6">
        <v>3666</v>
      </c>
      <c r="C90" s="6">
        <v>3614</v>
      </c>
      <c r="D90" s="6">
        <v>2638</v>
      </c>
      <c r="E90" s="8">
        <f t="shared" si="24"/>
        <v>0.13</v>
      </c>
      <c r="F90" s="9">
        <f t="shared" si="25"/>
        <v>95.4183747287196</v>
      </c>
      <c r="G90" s="1">
        <f t="shared" si="26"/>
        <v>130</v>
      </c>
      <c r="H90" s="10"/>
      <c r="I90" s="6">
        <v>3676</v>
      </c>
      <c r="J90" s="6">
        <v>3579</v>
      </c>
      <c r="K90" s="6">
        <v>2639</v>
      </c>
      <c r="L90" s="8">
        <f t="shared" si="29"/>
        <v>0.2425</v>
      </c>
      <c r="M90" s="9">
        <f t="shared" si="30"/>
        <v>92.7745883063907</v>
      </c>
      <c r="N90" s="1">
        <f t="shared" si="31"/>
        <v>242.5</v>
      </c>
      <c r="P90" s="6">
        <v>3663</v>
      </c>
      <c r="Q90" s="6">
        <v>3478</v>
      </c>
      <c r="R90" s="6">
        <v>2639</v>
      </c>
      <c r="S90" s="8">
        <f t="shared" si="32"/>
        <v>0.4625</v>
      </c>
      <c r="T90" s="12">
        <f t="shared" si="33"/>
        <v>94.4957192056391</v>
      </c>
      <c r="U90" s="1">
        <f t="shared" si="34"/>
        <v>462.5</v>
      </c>
      <c r="W90" s="15"/>
      <c r="X90" s="15"/>
      <c r="Y90" s="15"/>
      <c r="Z90" s="16"/>
      <c r="AA90" s="35"/>
      <c r="AB90" s="18"/>
      <c r="AC90" s="10"/>
      <c r="AD90" s="15"/>
      <c r="AE90" s="15"/>
      <c r="AF90" s="15"/>
      <c r="AG90" s="16"/>
      <c r="AH90" s="17"/>
      <c r="AI90" s="18"/>
    </row>
    <row r="91" spans="2:35">
      <c r="B91" s="6">
        <v>3651</v>
      </c>
      <c r="C91" s="6">
        <v>3598</v>
      </c>
      <c r="D91" s="6">
        <v>2668</v>
      </c>
      <c r="E91" s="8">
        <f t="shared" si="24"/>
        <v>0.1325</v>
      </c>
      <c r="F91" s="9">
        <f t="shared" si="25"/>
        <v>96.5034965034965</v>
      </c>
      <c r="G91" s="1">
        <f t="shared" si="26"/>
        <v>132.5</v>
      </c>
      <c r="H91" s="10"/>
      <c r="I91" s="6">
        <v>3668</v>
      </c>
      <c r="J91" s="6">
        <v>3565</v>
      </c>
      <c r="K91" s="6">
        <v>2669</v>
      </c>
      <c r="L91" s="8">
        <f t="shared" si="29"/>
        <v>0.2575</v>
      </c>
      <c r="M91" s="9">
        <f t="shared" si="30"/>
        <v>93.8292444826665</v>
      </c>
      <c r="N91" s="1">
        <f t="shared" si="31"/>
        <v>257.5</v>
      </c>
      <c r="P91" s="6">
        <v>3648</v>
      </c>
      <c r="Q91" s="6">
        <v>3454</v>
      </c>
      <c r="R91" s="6">
        <v>2669</v>
      </c>
      <c r="S91" s="8">
        <f t="shared" si="32"/>
        <v>0.485</v>
      </c>
      <c r="T91" s="12">
        <f t="shared" si="33"/>
        <v>95.5699410988445</v>
      </c>
      <c r="U91" s="1">
        <f t="shared" si="34"/>
        <v>485</v>
      </c>
      <c r="W91" s="15"/>
      <c r="X91" s="15"/>
      <c r="Y91" s="15"/>
      <c r="Z91" s="16"/>
      <c r="AA91" s="35"/>
      <c r="AB91" s="18"/>
      <c r="AC91" s="10"/>
      <c r="AD91" s="15"/>
      <c r="AE91" s="15"/>
      <c r="AF91" s="15"/>
      <c r="AG91" s="16"/>
      <c r="AH91" s="17"/>
      <c r="AI91" s="18"/>
    </row>
    <row r="92" spans="2:35">
      <c r="B92" s="6">
        <v>3613</v>
      </c>
      <c r="C92" s="6">
        <v>3561</v>
      </c>
      <c r="D92" s="6">
        <v>2698</v>
      </c>
      <c r="E92" s="8">
        <f t="shared" si="24"/>
        <v>0.13</v>
      </c>
      <c r="F92" s="9">
        <f t="shared" si="25"/>
        <v>97.5886182782735</v>
      </c>
      <c r="G92" s="1">
        <f t="shared" si="26"/>
        <v>130</v>
      </c>
      <c r="H92" s="10"/>
      <c r="I92" s="6">
        <v>3654</v>
      </c>
      <c r="J92" s="6">
        <v>3544</v>
      </c>
      <c r="K92" s="6">
        <v>2699</v>
      </c>
      <c r="L92" s="8">
        <f t="shared" si="29"/>
        <v>0.275</v>
      </c>
      <c r="M92" s="9">
        <f t="shared" si="30"/>
        <v>94.8839006589422</v>
      </c>
      <c r="N92" s="1">
        <f t="shared" si="31"/>
        <v>275</v>
      </c>
      <c r="P92" s="6">
        <v>3624</v>
      </c>
      <c r="Q92" s="20">
        <v>3423</v>
      </c>
      <c r="R92" s="6">
        <v>2699</v>
      </c>
      <c r="S92" s="8">
        <f t="shared" si="32"/>
        <v>0.5025</v>
      </c>
      <c r="T92" s="12">
        <f t="shared" si="33"/>
        <v>96.64416299205</v>
      </c>
      <c r="U92" s="1">
        <f t="shared" si="34"/>
        <v>502.5</v>
      </c>
      <c r="W92" s="15"/>
      <c r="X92" s="15"/>
      <c r="Y92" s="15"/>
      <c r="Z92" s="16"/>
      <c r="AA92" s="35"/>
      <c r="AB92" s="18"/>
      <c r="AD92" s="15"/>
      <c r="AE92" s="15"/>
      <c r="AF92" s="15"/>
      <c r="AG92" s="16"/>
      <c r="AH92" s="17"/>
      <c r="AI92" s="18"/>
    </row>
    <row r="93" spans="2:35">
      <c r="B93" s="6">
        <v>3554</v>
      </c>
      <c r="C93" s="6">
        <v>3500</v>
      </c>
      <c r="D93" s="6">
        <v>2728</v>
      </c>
      <c r="E93" s="8">
        <f t="shared" si="24"/>
        <v>0.135</v>
      </c>
      <c r="F93" s="9">
        <f t="shared" si="25"/>
        <v>98.6737400530504</v>
      </c>
      <c r="G93" s="1">
        <f t="shared" si="26"/>
        <v>135</v>
      </c>
      <c r="H93" s="10"/>
      <c r="I93" s="6">
        <v>3625</v>
      </c>
      <c r="J93" s="6">
        <v>3511</v>
      </c>
      <c r="K93" s="6">
        <v>2729</v>
      </c>
      <c r="L93" s="8">
        <f t="shared" si="29"/>
        <v>0.285</v>
      </c>
      <c r="M93" s="9">
        <f t="shared" si="30"/>
        <v>95.938556835218</v>
      </c>
      <c r="N93" s="1">
        <f t="shared" si="31"/>
        <v>285</v>
      </c>
      <c r="P93" s="6">
        <v>3590</v>
      </c>
      <c r="Q93" s="20">
        <v>3385</v>
      </c>
      <c r="R93" s="6">
        <v>2729</v>
      </c>
      <c r="S93" s="8">
        <f t="shared" si="32"/>
        <v>0.5125</v>
      </c>
      <c r="T93" s="12">
        <f t="shared" si="33"/>
        <v>97.7183848852554</v>
      </c>
      <c r="U93" s="1">
        <f t="shared" si="34"/>
        <v>512.5</v>
      </c>
      <c r="W93" s="15"/>
      <c r="X93" s="15"/>
      <c r="Y93" s="15"/>
      <c r="Z93" s="16"/>
      <c r="AA93" s="35"/>
      <c r="AB93" s="18"/>
      <c r="AD93" s="15"/>
      <c r="AE93" s="15"/>
      <c r="AF93" s="15"/>
      <c r="AG93" s="16"/>
      <c r="AH93" s="17"/>
      <c r="AI93" s="18"/>
    </row>
    <row r="94" spans="2:35">
      <c r="B94" s="20">
        <v>3477</v>
      </c>
      <c r="C94" s="20">
        <v>3419</v>
      </c>
      <c r="D94" s="6">
        <v>2758</v>
      </c>
      <c r="E94" s="8">
        <f t="shared" si="24"/>
        <v>0.145</v>
      </c>
      <c r="F94" s="9">
        <f t="shared" si="25"/>
        <v>99.7588618278273</v>
      </c>
      <c r="G94" s="1">
        <f t="shared" si="26"/>
        <v>145</v>
      </c>
      <c r="H94" s="10"/>
      <c r="I94" s="6">
        <v>3575</v>
      </c>
      <c r="J94" s="20">
        <v>3461</v>
      </c>
      <c r="K94" s="6">
        <v>2758</v>
      </c>
      <c r="L94" s="8">
        <f t="shared" si="29"/>
        <v>0.285</v>
      </c>
      <c r="M94" s="9">
        <f t="shared" si="30"/>
        <v>96.9580578056179</v>
      </c>
      <c r="N94" s="1">
        <f t="shared" si="31"/>
        <v>285</v>
      </c>
      <c r="P94" s="6">
        <v>3541</v>
      </c>
      <c r="Q94" s="6">
        <v>3332</v>
      </c>
      <c r="R94" s="6">
        <v>2758</v>
      </c>
      <c r="S94" s="8">
        <f t="shared" si="32"/>
        <v>0.5225</v>
      </c>
      <c r="T94" s="12">
        <f t="shared" si="33"/>
        <v>98.7567993820207</v>
      </c>
      <c r="U94" s="1">
        <f t="shared" si="34"/>
        <v>522.5</v>
      </c>
      <c r="W94" s="15"/>
      <c r="X94" s="15"/>
      <c r="Y94" s="15"/>
      <c r="Z94" s="16"/>
      <c r="AA94" s="35"/>
      <c r="AB94" s="18"/>
      <c r="AD94" s="15"/>
      <c r="AE94" s="15"/>
      <c r="AF94" s="15"/>
      <c r="AG94" s="16"/>
      <c r="AH94" s="17"/>
      <c r="AI94" s="18"/>
    </row>
    <row r="95" spans="2:35">
      <c r="B95" s="20">
        <v>3378</v>
      </c>
      <c r="C95" s="20">
        <v>3318</v>
      </c>
      <c r="D95" s="6">
        <v>2788</v>
      </c>
      <c r="E95" s="8">
        <f t="shared" si="24"/>
        <v>0.15</v>
      </c>
      <c r="F95" s="9">
        <f t="shared" si="25"/>
        <v>100.843983602604</v>
      </c>
      <c r="G95" s="1">
        <f t="shared" si="26"/>
        <v>150</v>
      </c>
      <c r="H95" s="10"/>
      <c r="I95" s="6">
        <v>3505</v>
      </c>
      <c r="J95" s="20">
        <v>3389</v>
      </c>
      <c r="K95" s="6">
        <v>2788</v>
      </c>
      <c r="L95" s="8">
        <f t="shared" si="29"/>
        <v>0.29</v>
      </c>
      <c r="M95" s="9">
        <f t="shared" si="30"/>
        <v>98.0127139818936</v>
      </c>
      <c r="N95" s="1">
        <f t="shared" si="31"/>
        <v>290</v>
      </c>
      <c r="P95" s="20">
        <v>3475</v>
      </c>
      <c r="Q95" s="6">
        <v>3261</v>
      </c>
      <c r="R95" s="6">
        <v>2788</v>
      </c>
      <c r="S95" s="8">
        <f t="shared" si="32"/>
        <v>0.535</v>
      </c>
      <c r="T95" s="12">
        <f t="shared" si="33"/>
        <v>99.8310212752261</v>
      </c>
      <c r="U95" s="1">
        <f t="shared" si="34"/>
        <v>535</v>
      </c>
      <c r="W95" s="15"/>
      <c r="X95" s="15"/>
      <c r="Y95" s="15"/>
      <c r="Z95" s="16"/>
      <c r="AA95" s="35"/>
      <c r="AB95" s="18"/>
      <c r="AD95" s="15"/>
      <c r="AE95" s="15"/>
      <c r="AF95" s="15"/>
      <c r="AG95" s="16"/>
      <c r="AH95" s="17"/>
      <c r="AI95" s="18"/>
    </row>
    <row r="96" spans="2:35">
      <c r="B96" s="15"/>
      <c r="C96" s="15"/>
      <c r="D96" s="15"/>
      <c r="E96" s="16"/>
      <c r="F96" s="17"/>
      <c r="G96" s="18"/>
      <c r="H96" s="10"/>
      <c r="I96" s="20">
        <v>3414</v>
      </c>
      <c r="J96" s="6">
        <v>3295</v>
      </c>
      <c r="K96" s="6">
        <v>2818</v>
      </c>
      <c r="L96" s="8">
        <f t="shared" si="29"/>
        <v>0.2975</v>
      </c>
      <c r="M96" s="9">
        <f t="shared" si="30"/>
        <v>99.0673701581694</v>
      </c>
      <c r="N96" s="1">
        <f t="shared" si="31"/>
        <v>297.5</v>
      </c>
      <c r="P96" s="20">
        <v>3386</v>
      </c>
      <c r="Q96" s="6">
        <v>3161</v>
      </c>
      <c r="R96" s="6">
        <v>2818</v>
      </c>
      <c r="S96" s="8">
        <f>(P96-Q96)/400</f>
        <v>0.5625</v>
      </c>
      <c r="T96" s="12">
        <f>R96/$R$126*100</f>
        <v>100.905243168432</v>
      </c>
      <c r="U96" s="1">
        <f>S96*1000</f>
        <v>562.5</v>
      </c>
      <c r="W96" s="15"/>
      <c r="X96" s="15"/>
      <c r="Y96" s="15"/>
      <c r="Z96" s="16"/>
      <c r="AA96" s="35"/>
      <c r="AB96" s="18"/>
      <c r="AD96" s="15"/>
      <c r="AE96" s="15"/>
      <c r="AF96" s="15"/>
      <c r="AG96" s="16"/>
      <c r="AH96" s="17"/>
      <c r="AI96" s="18"/>
    </row>
    <row r="97" spans="2:35">
      <c r="B97" s="15"/>
      <c r="C97" s="15"/>
      <c r="D97" s="15"/>
      <c r="E97" s="16"/>
      <c r="F97" s="17"/>
      <c r="G97" s="18"/>
      <c r="H97" s="10"/>
      <c r="I97" s="20">
        <v>3293</v>
      </c>
      <c r="J97" s="6">
        <v>3166</v>
      </c>
      <c r="K97" s="6">
        <v>2848</v>
      </c>
      <c r="L97" s="8">
        <f t="shared" si="29"/>
        <v>0.3175</v>
      </c>
      <c r="M97" s="9">
        <f t="shared" si="30"/>
        <v>100.122026334445</v>
      </c>
      <c r="N97" s="1">
        <f t="shared" si="31"/>
        <v>317.5</v>
      </c>
      <c r="P97" s="15"/>
      <c r="Q97" s="15"/>
      <c r="R97" s="15"/>
      <c r="S97" s="16"/>
      <c r="T97" s="35"/>
      <c r="U97" s="18"/>
      <c r="W97" s="15"/>
      <c r="X97" s="15"/>
      <c r="Y97" s="15"/>
      <c r="Z97" s="16"/>
      <c r="AA97" s="35"/>
      <c r="AB97" s="18"/>
      <c r="AD97" s="15"/>
      <c r="AE97" s="15"/>
      <c r="AF97" s="15"/>
      <c r="AG97" s="16"/>
      <c r="AH97" s="17"/>
      <c r="AI97" s="18"/>
    </row>
    <row r="98" spans="2:35">
      <c r="B98" s="15"/>
      <c r="C98" s="15"/>
      <c r="D98" s="15"/>
      <c r="E98" s="16"/>
      <c r="F98" s="17"/>
      <c r="G98" s="18"/>
      <c r="H98" s="10"/>
      <c r="I98" s="15"/>
      <c r="J98" s="15"/>
      <c r="K98" s="15"/>
      <c r="L98" s="16"/>
      <c r="M98" s="17"/>
      <c r="N98" s="18"/>
      <c r="P98" s="15"/>
      <c r="Q98" s="15"/>
      <c r="R98" s="15"/>
      <c r="S98" s="16"/>
      <c r="T98" s="35"/>
      <c r="U98" s="18"/>
      <c r="W98" s="15"/>
      <c r="X98" s="15"/>
      <c r="Y98" s="15"/>
      <c r="Z98" s="16"/>
      <c r="AA98" s="35"/>
      <c r="AB98" s="18"/>
      <c r="AD98" s="15"/>
      <c r="AE98" s="15"/>
      <c r="AF98" s="15"/>
      <c r="AG98" s="16"/>
      <c r="AH98" s="17"/>
      <c r="AI98" s="18"/>
    </row>
    <row r="99" spans="2:35">
      <c r="B99" s="15"/>
      <c r="C99" s="15"/>
      <c r="D99" s="15"/>
      <c r="E99" s="16"/>
      <c r="F99" s="17"/>
      <c r="G99" s="18"/>
      <c r="I99" s="15"/>
      <c r="J99" s="15"/>
      <c r="K99" s="15"/>
      <c r="L99" s="16"/>
      <c r="M99" s="17"/>
      <c r="N99" s="18"/>
      <c r="O99" s="10"/>
      <c r="P99" s="15"/>
      <c r="Q99" s="15"/>
      <c r="R99" s="15"/>
      <c r="S99" s="16"/>
      <c r="T99" s="35"/>
      <c r="U99" s="18"/>
      <c r="V99" s="10"/>
      <c r="W99" s="15"/>
      <c r="X99" s="15"/>
      <c r="Y99" s="15"/>
      <c r="Z99" s="16"/>
      <c r="AA99" s="35"/>
      <c r="AB99" s="18"/>
      <c r="AD99" s="15"/>
      <c r="AE99" s="15"/>
      <c r="AF99" s="15"/>
      <c r="AG99" s="16"/>
      <c r="AH99" s="17"/>
      <c r="AI99" s="18"/>
    </row>
    <row r="100" spans="2:35">
      <c r="B100" s="15"/>
      <c r="C100" s="15"/>
      <c r="D100" s="15"/>
      <c r="E100" s="16"/>
      <c r="F100" s="17"/>
      <c r="G100" s="18"/>
      <c r="I100" s="15"/>
      <c r="J100" s="15"/>
      <c r="K100" s="15"/>
      <c r="L100" s="16"/>
      <c r="M100" s="17"/>
      <c r="N100" s="18"/>
      <c r="O100" s="10"/>
      <c r="P100" s="15"/>
      <c r="Q100" s="15"/>
      <c r="R100" s="15"/>
      <c r="S100" s="16"/>
      <c r="T100" s="35"/>
      <c r="U100" s="18"/>
      <c r="V100" s="10"/>
      <c r="W100" s="15"/>
      <c r="X100" s="15"/>
      <c r="Y100" s="15"/>
      <c r="Z100" s="16"/>
      <c r="AA100" s="35"/>
      <c r="AB100" s="18"/>
      <c r="AD100" s="15"/>
      <c r="AE100" s="15"/>
      <c r="AF100" s="15"/>
      <c r="AG100" s="16"/>
      <c r="AH100" s="17"/>
      <c r="AI100" s="18"/>
    </row>
    <row r="101" spans="2:35">
      <c r="B101" s="15"/>
      <c r="C101" s="15"/>
      <c r="D101" s="15"/>
      <c r="E101" s="16"/>
      <c r="F101" s="17"/>
      <c r="G101" s="18"/>
      <c r="I101" s="15"/>
      <c r="J101" s="15"/>
      <c r="K101" s="15"/>
      <c r="L101" s="16"/>
      <c r="M101" s="17"/>
      <c r="N101" s="18"/>
      <c r="O101" s="10"/>
      <c r="P101" s="15"/>
      <c r="Q101" s="15"/>
      <c r="R101" s="15"/>
      <c r="S101" s="16"/>
      <c r="T101" s="35"/>
      <c r="U101" s="18"/>
      <c r="V101" s="10"/>
      <c r="W101" s="15"/>
      <c r="X101" s="15"/>
      <c r="Y101" s="15"/>
      <c r="Z101" s="16"/>
      <c r="AA101" s="35"/>
      <c r="AB101" s="18"/>
      <c r="AD101" s="15"/>
      <c r="AE101" s="15"/>
      <c r="AF101" s="15"/>
      <c r="AG101" s="16"/>
      <c r="AH101" s="17"/>
      <c r="AI101" s="18"/>
    </row>
    <row r="102" spans="2:35">
      <c r="B102" s="15"/>
      <c r="C102" s="15"/>
      <c r="D102" s="15"/>
      <c r="E102" s="16"/>
      <c r="F102" s="17"/>
      <c r="G102" s="18"/>
      <c r="I102" s="15"/>
      <c r="J102" s="15"/>
      <c r="K102" s="15"/>
      <c r="L102" s="16"/>
      <c r="M102" s="17"/>
      <c r="N102" s="18"/>
      <c r="O102" s="10"/>
      <c r="P102" s="15"/>
      <c r="Q102" s="15"/>
      <c r="R102" s="15"/>
      <c r="S102" s="16"/>
      <c r="T102" s="35"/>
      <c r="U102" s="18"/>
      <c r="V102" s="10"/>
      <c r="W102" s="15"/>
      <c r="X102" s="15"/>
      <c r="Y102" s="15"/>
      <c r="Z102" s="16"/>
      <c r="AA102" s="35"/>
      <c r="AB102" s="18"/>
      <c r="AD102" s="15"/>
      <c r="AE102" s="15"/>
      <c r="AF102" s="15"/>
      <c r="AG102" s="16"/>
      <c r="AH102" s="17"/>
      <c r="AI102" s="18"/>
    </row>
    <row r="103" spans="2:35">
      <c r="B103" s="15"/>
      <c r="C103" s="15"/>
      <c r="D103" s="15"/>
      <c r="E103" s="16"/>
      <c r="F103" s="17"/>
      <c r="G103" s="18"/>
      <c r="I103" s="15"/>
      <c r="J103" s="15"/>
      <c r="K103" s="15"/>
      <c r="L103" s="16"/>
      <c r="M103" s="17"/>
      <c r="N103" s="18"/>
      <c r="O103" s="10"/>
      <c r="P103" s="15"/>
      <c r="Q103" s="15"/>
      <c r="R103" s="15"/>
      <c r="S103" s="16"/>
      <c r="T103" s="35"/>
      <c r="U103" s="18"/>
      <c r="V103" s="10"/>
      <c r="W103" s="15"/>
      <c r="X103" s="15"/>
      <c r="Y103" s="15"/>
      <c r="Z103" s="16"/>
      <c r="AA103" s="35"/>
      <c r="AB103" s="18"/>
      <c r="AD103" s="15"/>
      <c r="AE103" s="15"/>
      <c r="AF103" s="15"/>
      <c r="AG103" s="16"/>
      <c r="AH103" s="17"/>
      <c r="AI103" s="18"/>
    </row>
    <row r="104" spans="2:35">
      <c r="B104" s="15"/>
      <c r="C104" s="15"/>
      <c r="D104" s="15"/>
      <c r="E104" s="16"/>
      <c r="F104" s="17"/>
      <c r="G104" s="18"/>
      <c r="I104" s="15"/>
      <c r="J104" s="15"/>
      <c r="K104" s="15"/>
      <c r="L104" s="16"/>
      <c r="M104" s="17"/>
      <c r="N104" s="18"/>
      <c r="O104" s="10"/>
      <c r="P104" s="15"/>
      <c r="Q104" s="15"/>
      <c r="R104" s="15"/>
      <c r="S104" s="16"/>
      <c r="T104" s="35"/>
      <c r="U104" s="18"/>
      <c r="V104" s="10"/>
      <c r="W104" s="15"/>
      <c r="X104" s="15"/>
      <c r="Y104" s="15"/>
      <c r="Z104" s="16"/>
      <c r="AA104" s="35"/>
      <c r="AB104" s="18"/>
      <c r="AD104" s="15"/>
      <c r="AE104" s="15"/>
      <c r="AF104" s="15"/>
      <c r="AG104" s="16"/>
      <c r="AH104" s="17"/>
      <c r="AI104" s="18"/>
    </row>
    <row r="105" spans="2:35">
      <c r="B105" s="15"/>
      <c r="C105" s="15"/>
      <c r="D105" s="15"/>
      <c r="E105" s="16"/>
      <c r="F105" s="17"/>
      <c r="G105" s="18"/>
      <c r="I105" s="15"/>
      <c r="J105" s="15"/>
      <c r="K105" s="15"/>
      <c r="L105" s="16"/>
      <c r="M105" s="17"/>
      <c r="N105" s="18"/>
      <c r="P105" s="15"/>
      <c r="Q105" s="15"/>
      <c r="R105" s="15"/>
      <c r="S105" s="16"/>
      <c r="T105" s="35"/>
      <c r="U105" s="18"/>
      <c r="V105" s="10"/>
      <c r="W105" s="15"/>
      <c r="X105" s="15"/>
      <c r="Y105" s="15"/>
      <c r="Z105" s="16"/>
      <c r="AA105" s="35"/>
      <c r="AB105" s="18"/>
      <c r="AD105" s="15"/>
      <c r="AE105" s="15"/>
      <c r="AF105" s="15"/>
      <c r="AG105" s="16"/>
      <c r="AH105" s="17"/>
      <c r="AI105" s="18"/>
    </row>
    <row r="106" spans="2:35">
      <c r="B106" s="15"/>
      <c r="C106" s="15"/>
      <c r="D106" s="15"/>
      <c r="E106" s="16"/>
      <c r="F106" s="17"/>
      <c r="G106" s="18"/>
      <c r="I106" s="15"/>
      <c r="J106" s="15"/>
      <c r="K106" s="15"/>
      <c r="L106" s="16"/>
      <c r="M106" s="17"/>
      <c r="N106" s="18"/>
      <c r="P106" s="15"/>
      <c r="Q106" s="15"/>
      <c r="R106" s="15"/>
      <c r="S106" s="16"/>
      <c r="T106" s="35"/>
      <c r="U106" s="18"/>
      <c r="V106" s="10"/>
      <c r="W106" s="15"/>
      <c r="X106" s="21"/>
      <c r="Y106" s="15"/>
      <c r="Z106" s="16"/>
      <c r="AA106" s="35"/>
      <c r="AB106" s="18"/>
      <c r="AD106" s="15"/>
      <c r="AE106" s="15"/>
      <c r="AF106" s="15"/>
      <c r="AG106" s="16"/>
      <c r="AH106" s="17"/>
      <c r="AI106" s="18"/>
    </row>
    <row r="107" spans="2:35">
      <c r="B107" s="15"/>
      <c r="C107" s="15"/>
      <c r="D107" s="15"/>
      <c r="E107" s="16"/>
      <c r="F107" s="17"/>
      <c r="G107" s="18"/>
      <c r="I107" s="15"/>
      <c r="J107" s="15"/>
      <c r="K107" s="15"/>
      <c r="L107" s="16"/>
      <c r="M107" s="17"/>
      <c r="N107" s="18"/>
      <c r="P107" s="15"/>
      <c r="Q107" s="15"/>
      <c r="R107" s="15"/>
      <c r="S107" s="16"/>
      <c r="T107" s="35"/>
      <c r="U107" s="18"/>
      <c r="V107" s="10"/>
      <c r="W107" s="15"/>
      <c r="X107" s="21"/>
      <c r="Y107" s="15"/>
      <c r="Z107" s="16"/>
      <c r="AA107" s="35"/>
      <c r="AB107" s="18"/>
      <c r="AD107" s="15"/>
      <c r="AE107" s="15"/>
      <c r="AF107" s="15"/>
      <c r="AG107" s="16"/>
      <c r="AH107" s="17"/>
      <c r="AI107" s="18"/>
    </row>
    <row r="108" spans="2:35">
      <c r="B108" s="15"/>
      <c r="C108" s="15"/>
      <c r="D108" s="15"/>
      <c r="E108" s="16"/>
      <c r="F108" s="17"/>
      <c r="G108" s="18"/>
      <c r="I108" s="15"/>
      <c r="J108" s="15"/>
      <c r="K108" s="15"/>
      <c r="L108" s="16"/>
      <c r="M108" s="17"/>
      <c r="N108" s="18"/>
      <c r="P108" s="15"/>
      <c r="Q108" s="15"/>
      <c r="R108" s="15"/>
      <c r="S108" s="16"/>
      <c r="T108" s="35"/>
      <c r="U108" s="18"/>
      <c r="W108" s="15"/>
      <c r="X108" s="15"/>
      <c r="Y108" s="15"/>
      <c r="Z108" s="16"/>
      <c r="AA108" s="35"/>
      <c r="AB108" s="18"/>
      <c r="AC108" s="10"/>
      <c r="AD108" s="21"/>
      <c r="AE108" s="15"/>
      <c r="AF108" s="15"/>
      <c r="AG108" s="16"/>
      <c r="AH108" s="17"/>
      <c r="AI108" s="18"/>
    </row>
    <row r="109" spans="2:35">
      <c r="B109" s="15"/>
      <c r="C109" s="15"/>
      <c r="D109" s="15"/>
      <c r="E109" s="16"/>
      <c r="F109" s="17"/>
      <c r="G109" s="18"/>
      <c r="I109" s="15"/>
      <c r="J109" s="15"/>
      <c r="K109" s="15"/>
      <c r="L109" s="16"/>
      <c r="M109" s="17"/>
      <c r="N109" s="18"/>
      <c r="P109" s="15"/>
      <c r="Q109" s="15"/>
      <c r="R109" s="15"/>
      <c r="S109" s="16"/>
      <c r="T109" s="35"/>
      <c r="U109" s="18"/>
      <c r="W109" s="15"/>
      <c r="X109" s="15"/>
      <c r="Y109" s="15"/>
      <c r="Z109" s="16"/>
      <c r="AA109" s="35"/>
      <c r="AB109" s="18"/>
      <c r="AC109" s="10"/>
      <c r="AD109" s="21"/>
      <c r="AE109" s="15"/>
      <c r="AF109" s="15"/>
      <c r="AG109" s="16"/>
      <c r="AH109" s="17"/>
      <c r="AI109" s="18"/>
    </row>
    <row r="110" spans="2:35">
      <c r="B110" s="15"/>
      <c r="C110" s="15"/>
      <c r="D110" s="15"/>
      <c r="E110" s="16"/>
      <c r="F110" s="17"/>
      <c r="G110" s="18"/>
      <c r="I110" s="15"/>
      <c r="J110" s="15"/>
      <c r="K110" s="15"/>
      <c r="L110" s="16"/>
      <c r="M110" s="17"/>
      <c r="N110" s="18"/>
      <c r="P110" s="15"/>
      <c r="Q110" s="15"/>
      <c r="R110" s="15"/>
      <c r="S110" s="16"/>
      <c r="T110" s="35"/>
      <c r="U110" s="18"/>
      <c r="W110" s="15"/>
      <c r="X110" s="15"/>
      <c r="Y110" s="15"/>
      <c r="Z110" s="16"/>
      <c r="AA110" s="35"/>
      <c r="AB110" s="18"/>
      <c r="AC110" s="10"/>
      <c r="AD110" s="15"/>
      <c r="AE110" s="15"/>
      <c r="AF110" s="15"/>
      <c r="AG110" s="37"/>
      <c r="AH110" s="38"/>
      <c r="AI110" s="18"/>
    </row>
    <row r="111" spans="2:35">
      <c r="B111" s="15"/>
      <c r="C111" s="15"/>
      <c r="D111" s="15"/>
      <c r="E111" s="16"/>
      <c r="F111" s="17"/>
      <c r="G111" s="18"/>
      <c r="I111" s="15"/>
      <c r="J111" s="15"/>
      <c r="K111" s="15"/>
      <c r="L111" s="16"/>
      <c r="M111" s="17"/>
      <c r="N111" s="18"/>
      <c r="P111" s="15"/>
      <c r="Q111" s="15"/>
      <c r="R111" s="15"/>
      <c r="S111" s="16"/>
      <c r="T111" s="35"/>
      <c r="U111" s="18"/>
      <c r="W111" s="15"/>
      <c r="X111" s="15"/>
      <c r="Y111" s="15"/>
      <c r="Z111" s="16"/>
      <c r="AA111" s="35"/>
      <c r="AB111" s="18"/>
      <c r="AC111" s="10"/>
      <c r="AD111" s="29"/>
      <c r="AE111" s="29"/>
      <c r="AF111" s="29"/>
      <c r="AG111" s="10"/>
      <c r="AH111" s="24"/>
      <c r="AI111" s="22"/>
    </row>
    <row r="112" spans="2:35">
      <c r="B112" s="15"/>
      <c r="C112" s="15"/>
      <c r="D112" s="15"/>
      <c r="E112" s="16"/>
      <c r="F112" s="17"/>
      <c r="G112" s="18"/>
      <c r="I112" s="15"/>
      <c r="J112" s="15"/>
      <c r="K112" s="15"/>
      <c r="L112" s="16"/>
      <c r="M112" s="17"/>
      <c r="N112" s="18"/>
      <c r="P112" s="15"/>
      <c r="Q112" s="15"/>
      <c r="R112" s="15"/>
      <c r="S112" s="16"/>
      <c r="T112" s="35"/>
      <c r="U112" s="18"/>
      <c r="W112" s="15"/>
      <c r="X112" s="15"/>
      <c r="Y112" s="15"/>
      <c r="Z112" s="16"/>
      <c r="AA112" s="35"/>
      <c r="AB112" s="18"/>
      <c r="AC112" s="10"/>
      <c r="AD112" s="29"/>
      <c r="AE112" s="29"/>
      <c r="AF112" s="29"/>
      <c r="AG112" s="10"/>
      <c r="AH112" s="24"/>
      <c r="AI112" s="22"/>
    </row>
    <row r="113" spans="2:35">
      <c r="B113" s="15"/>
      <c r="C113" s="21"/>
      <c r="D113" s="15"/>
      <c r="E113" s="16"/>
      <c r="F113" s="17"/>
      <c r="G113" s="18"/>
      <c r="I113" s="15"/>
      <c r="J113" s="15"/>
      <c r="K113" s="15"/>
      <c r="L113" s="16"/>
      <c r="M113" s="17"/>
      <c r="N113" s="18"/>
      <c r="P113" s="15"/>
      <c r="Q113" s="21"/>
      <c r="R113" s="15"/>
      <c r="S113" s="16"/>
      <c r="T113" s="35"/>
      <c r="U113" s="18"/>
      <c r="W113" s="21"/>
      <c r="X113" s="15"/>
      <c r="Y113" s="15"/>
      <c r="Z113" s="16"/>
      <c r="AA113" s="35"/>
      <c r="AB113" s="18"/>
      <c r="AC113" s="10"/>
      <c r="AD113" s="29"/>
      <c r="AE113" s="29"/>
      <c r="AF113" s="29"/>
      <c r="AG113" s="10"/>
      <c r="AH113" s="24"/>
      <c r="AI113" s="22"/>
    </row>
    <row r="114" ht="18.75" spans="2:35">
      <c r="B114" s="21"/>
      <c r="C114" s="21"/>
      <c r="D114" s="15"/>
      <c r="E114" s="16"/>
      <c r="F114" s="17"/>
      <c r="G114" s="18"/>
      <c r="I114" s="15"/>
      <c r="J114" s="21"/>
      <c r="K114" s="15"/>
      <c r="L114" s="16"/>
      <c r="M114" s="17"/>
      <c r="N114" s="18"/>
      <c r="P114" s="15"/>
      <c r="Q114" s="21"/>
      <c r="R114" s="15"/>
      <c r="S114" s="16"/>
      <c r="T114" s="35"/>
      <c r="U114" s="18"/>
      <c r="W114" s="21"/>
      <c r="X114" s="15"/>
      <c r="Y114" s="15"/>
      <c r="Z114" s="16"/>
      <c r="AA114" s="35"/>
      <c r="AB114" s="18"/>
      <c r="AC114" s="23" t="s">
        <v>11</v>
      </c>
      <c r="AD114" s="7"/>
      <c r="AE114" s="10"/>
      <c r="AF114" s="10"/>
      <c r="AG114" s="10"/>
      <c r="AH114" s="24"/>
      <c r="AI114" s="22"/>
    </row>
    <row r="115" spans="2:35">
      <c r="B115" s="21"/>
      <c r="C115" s="15"/>
      <c r="D115" s="15"/>
      <c r="E115" s="16"/>
      <c r="F115" s="17"/>
      <c r="G115" s="18"/>
      <c r="I115" s="21"/>
      <c r="J115" s="21"/>
      <c r="K115" s="15"/>
      <c r="L115" s="16"/>
      <c r="M115" s="17"/>
      <c r="N115" s="18"/>
      <c r="P115" s="21"/>
      <c r="Q115" s="15"/>
      <c r="R115" s="15"/>
      <c r="S115" s="16"/>
      <c r="T115" s="35"/>
      <c r="U115" s="18"/>
      <c r="W115" s="15"/>
      <c r="X115" s="15"/>
      <c r="Y115" s="15"/>
      <c r="Z115" s="16"/>
      <c r="AA115" s="35"/>
      <c r="AB115" s="18"/>
      <c r="AD115" s="7"/>
      <c r="AI115" s="22"/>
    </row>
    <row r="116" spans="2:35">
      <c r="B116" s="15"/>
      <c r="C116" s="15"/>
      <c r="D116" s="15"/>
      <c r="E116" s="16"/>
      <c r="F116" s="17"/>
      <c r="G116" s="18"/>
      <c r="I116" s="21"/>
      <c r="J116" s="15"/>
      <c r="K116" s="15"/>
      <c r="L116" s="16"/>
      <c r="M116" s="17"/>
      <c r="N116" s="18"/>
      <c r="P116" s="21"/>
      <c r="Q116" s="15"/>
      <c r="R116" s="15"/>
      <c r="S116" s="16"/>
      <c r="T116" s="35"/>
      <c r="U116" s="18"/>
      <c r="AD116" s="26" t="s">
        <v>12</v>
      </c>
      <c r="AF116" s="30">
        <v>1109</v>
      </c>
      <c r="AI116" s="22"/>
    </row>
    <row r="117" spans="7:35">
      <c r="G117" s="22"/>
      <c r="I117" s="15"/>
      <c r="J117" s="15"/>
      <c r="K117" s="15"/>
      <c r="L117" s="16"/>
      <c r="M117" s="17"/>
      <c r="N117" s="18"/>
      <c r="P117" s="15"/>
      <c r="Q117" s="15"/>
      <c r="R117" s="15"/>
      <c r="S117" s="16"/>
      <c r="T117" s="35"/>
      <c r="U117" s="18"/>
      <c r="AD117" s="26" t="s">
        <v>13</v>
      </c>
      <c r="AF117" s="31">
        <v>1085</v>
      </c>
      <c r="AI117" s="22"/>
    </row>
    <row r="118" spans="7:35">
      <c r="G118" s="22"/>
      <c r="N118" s="22"/>
      <c r="AI118" s="22"/>
    </row>
    <row r="119" spans="7:35">
      <c r="G119" s="22"/>
      <c r="N119" s="22"/>
      <c r="AC119" s="25" t="s">
        <v>14</v>
      </c>
      <c r="AD119" s="32" t="s">
        <v>15</v>
      </c>
      <c r="AE119" s="32" t="s">
        <v>16</v>
      </c>
      <c r="AF119" s="32" t="s">
        <v>17</v>
      </c>
      <c r="AG119" s="32" t="s">
        <v>18</v>
      </c>
      <c r="AH119" s="32" t="s">
        <v>19</v>
      </c>
      <c r="AI119" s="22"/>
    </row>
    <row r="120" spans="7:35">
      <c r="G120" s="22"/>
      <c r="N120" s="22"/>
      <c r="U120" s="22"/>
      <c r="AB120" s="22"/>
      <c r="AC120" s="45" t="s">
        <v>20</v>
      </c>
      <c r="AD120" s="33"/>
      <c r="AE120" s="34"/>
      <c r="AF120" s="33"/>
      <c r="AG120" s="34"/>
      <c r="AH120" s="32" t="e">
        <f>AF120-((AD120-AG126*1000)*((AF120-AG120)/(AD120-AE120)))</f>
        <v>#DIV/0!</v>
      </c>
      <c r="AI120" s="22"/>
    </row>
    <row r="121" ht="18.75" spans="7:35">
      <c r="G121" s="22"/>
      <c r="H121" s="23" t="s">
        <v>11</v>
      </c>
      <c r="I121" s="29"/>
      <c r="J121" s="29"/>
      <c r="K121" s="29"/>
      <c r="L121" s="10"/>
      <c r="M121" s="24"/>
      <c r="N121" s="22"/>
      <c r="U121" s="22"/>
      <c r="AB121" s="22"/>
      <c r="AC121" s="45" t="s">
        <v>21</v>
      </c>
      <c r="AD121" s="32">
        <v>3404</v>
      </c>
      <c r="AE121" s="32">
        <v>3399</v>
      </c>
      <c r="AF121" s="32">
        <v>1109</v>
      </c>
      <c r="AG121" s="32">
        <v>1079</v>
      </c>
      <c r="AH121" s="32">
        <f>AF121-((AD121-AG126*1000)*((AF121-AG121)/(AD121-AE121)))</f>
        <v>1085</v>
      </c>
      <c r="AI121" s="22"/>
    </row>
    <row r="122" spans="7:35">
      <c r="G122" s="22"/>
      <c r="I122" s="7"/>
      <c r="N122" s="22"/>
      <c r="U122" s="22"/>
      <c r="AB122" s="22"/>
      <c r="AD122" s="32"/>
      <c r="AE122" s="32"/>
      <c r="AF122" s="32"/>
      <c r="AG122" s="32"/>
      <c r="AH122" s="39"/>
      <c r="AI122" s="22"/>
    </row>
    <row r="123" spans="7:35">
      <c r="G123" s="22"/>
      <c r="I123" s="26" t="s">
        <v>12</v>
      </c>
      <c r="K123" s="30">
        <f>M127</f>
        <v>2844.52892561983</v>
      </c>
      <c r="N123" s="22"/>
      <c r="U123" s="22"/>
      <c r="AB123" s="22"/>
      <c r="AD123" s="32"/>
      <c r="AE123" s="32"/>
      <c r="AF123" s="32"/>
      <c r="AG123" s="32"/>
      <c r="AH123" s="32"/>
      <c r="AI123" s="22"/>
    </row>
    <row r="124" ht="18.75" spans="7:35">
      <c r="G124" s="1"/>
      <c r="I124" s="26" t="s">
        <v>13</v>
      </c>
      <c r="K124" s="31">
        <f>M128</f>
        <v>2762.58333333333</v>
      </c>
      <c r="N124" s="22"/>
      <c r="O124" s="23" t="s">
        <v>11</v>
      </c>
      <c r="P124" s="7"/>
      <c r="Q124" s="10"/>
      <c r="R124" s="10"/>
      <c r="S124" s="10"/>
      <c r="T124" s="22"/>
      <c r="U124" s="22"/>
      <c r="AB124" s="22"/>
      <c r="AD124" s="32"/>
      <c r="AE124" s="32"/>
      <c r="AF124" s="32"/>
      <c r="AG124" s="32"/>
      <c r="AH124" s="32"/>
      <c r="AI124" s="22"/>
    </row>
    <row r="125" ht="18.75" spans="1:35">
      <c r="A125" s="23" t="s">
        <v>11</v>
      </c>
      <c r="B125" s="7"/>
      <c r="C125" s="10"/>
      <c r="D125" s="10"/>
      <c r="E125" s="10"/>
      <c r="F125" s="24"/>
      <c r="G125" s="1"/>
      <c r="N125" s="22"/>
      <c r="P125" s="7"/>
      <c r="AD125" s="32"/>
      <c r="AE125" s="32"/>
      <c r="AF125" s="32"/>
      <c r="AG125" s="32"/>
      <c r="AH125" s="32"/>
      <c r="AI125" s="22"/>
    </row>
    <row r="126" spans="2:35">
      <c r="B126" s="7"/>
      <c r="H126" s="25" t="s">
        <v>22</v>
      </c>
      <c r="I126" s="32" t="s">
        <v>15</v>
      </c>
      <c r="J126" s="32" t="s">
        <v>16</v>
      </c>
      <c r="K126" s="32" t="s">
        <v>17</v>
      </c>
      <c r="L126" s="32" t="s">
        <v>18</v>
      </c>
      <c r="M126" s="32" t="s">
        <v>19</v>
      </c>
      <c r="P126" s="26" t="s">
        <v>12</v>
      </c>
      <c r="R126" s="30">
        <f>T130</f>
        <v>2792.7191011236</v>
      </c>
      <c r="AD126" s="32"/>
      <c r="AE126" s="32"/>
      <c r="AF126" s="32" t="s">
        <v>23</v>
      </c>
      <c r="AG126" s="40">
        <v>3.4</v>
      </c>
      <c r="AH126" s="32"/>
      <c r="AI126" s="22"/>
    </row>
    <row r="127" spans="2:35">
      <c r="B127" s="26" t="s">
        <v>12</v>
      </c>
      <c r="D127" s="27">
        <f>F131</f>
        <v>2764.66666666667</v>
      </c>
      <c r="H127" s="26" t="s">
        <v>24</v>
      </c>
      <c r="I127" s="33">
        <v>3414</v>
      </c>
      <c r="J127" s="34">
        <v>3293</v>
      </c>
      <c r="K127" s="33">
        <v>2848</v>
      </c>
      <c r="L127" s="34">
        <v>2818</v>
      </c>
      <c r="M127" s="32">
        <f>K127-((I127-L133*1000)*((K127-L127)/(I127-J127)))</f>
        <v>2844.52892561983</v>
      </c>
      <c r="P127" s="26" t="s">
        <v>13</v>
      </c>
      <c r="R127" s="31">
        <f>T131</f>
        <v>2710.84210526316</v>
      </c>
      <c r="AI127" s="22"/>
    </row>
    <row r="128" ht="18.75" spans="2:35">
      <c r="B128" s="26" t="s">
        <v>13</v>
      </c>
      <c r="D128" s="28">
        <f>F132</f>
        <v>2782.35643564356</v>
      </c>
      <c r="H128" s="26" t="s">
        <v>25</v>
      </c>
      <c r="I128" s="32">
        <v>3461</v>
      </c>
      <c r="J128" s="32">
        <v>3389</v>
      </c>
      <c r="K128" s="32">
        <v>2788</v>
      </c>
      <c r="L128" s="32">
        <v>2758</v>
      </c>
      <c r="M128" s="32">
        <f>K128-((I128-L133*1000)*((K128-L128)/(I128-J128)))</f>
        <v>2762.58333333333</v>
      </c>
      <c r="V128" s="23" t="s">
        <v>11</v>
      </c>
      <c r="W128" s="7"/>
      <c r="X128" s="10"/>
      <c r="Y128" s="10"/>
      <c r="Z128" s="10"/>
      <c r="AA128" s="22"/>
      <c r="AD128" s="36" t="s">
        <v>26</v>
      </c>
      <c r="AE128" s="36"/>
      <c r="AF128" s="36"/>
      <c r="AG128" s="36"/>
      <c r="AH128" s="36"/>
      <c r="AI128" s="22"/>
    </row>
    <row r="129" spans="9:35">
      <c r="I129" s="32"/>
      <c r="J129" s="32"/>
      <c r="K129" s="32"/>
      <c r="L129" s="32"/>
      <c r="M129" s="39"/>
      <c r="O129" s="25" t="s">
        <v>14</v>
      </c>
      <c r="P129" s="32" t="s">
        <v>15</v>
      </c>
      <c r="Q129" s="32" t="s">
        <v>16</v>
      </c>
      <c r="R129" s="32" t="s">
        <v>17</v>
      </c>
      <c r="S129" s="32" t="s">
        <v>18</v>
      </c>
      <c r="T129" s="41" t="s">
        <v>19</v>
      </c>
      <c r="W129" s="7"/>
      <c r="AD129" s="36"/>
      <c r="AE129" s="36"/>
      <c r="AF129" s="36"/>
      <c r="AG129" s="36"/>
      <c r="AH129" s="36"/>
      <c r="AI129" s="22"/>
    </row>
    <row r="130" spans="1:35">
      <c r="A130" s="25" t="s">
        <v>27</v>
      </c>
      <c r="B130" s="32" t="s">
        <v>15</v>
      </c>
      <c r="C130" s="32" t="s">
        <v>16</v>
      </c>
      <c r="D130" s="32" t="s">
        <v>17</v>
      </c>
      <c r="E130" s="32" t="s">
        <v>18</v>
      </c>
      <c r="F130" s="32" t="s">
        <v>19</v>
      </c>
      <c r="I130" s="32"/>
      <c r="J130" s="32"/>
      <c r="K130" s="32"/>
      <c r="L130" s="32"/>
      <c r="M130" s="32"/>
      <c r="O130" s="26" t="s">
        <v>28</v>
      </c>
      <c r="P130" s="33">
        <v>3475</v>
      </c>
      <c r="Q130" s="34">
        <v>3386</v>
      </c>
      <c r="R130" s="33">
        <v>2818</v>
      </c>
      <c r="S130" s="34">
        <v>2788</v>
      </c>
      <c r="T130" s="32">
        <f>R130-((P130-S136*1000)*((R130-S130)/(P130-Q130)))</f>
        <v>2792.7191011236</v>
      </c>
      <c r="W130" s="26" t="s">
        <v>12</v>
      </c>
      <c r="Y130" s="30">
        <v>2249</v>
      </c>
      <c r="AI130" s="22"/>
    </row>
    <row r="131" spans="1:35">
      <c r="A131" s="26" t="s">
        <v>29</v>
      </c>
      <c r="B131" s="33">
        <v>3477</v>
      </c>
      <c r="C131" s="34">
        <v>3378</v>
      </c>
      <c r="D131" s="33">
        <v>2788</v>
      </c>
      <c r="E131" s="34">
        <v>2758</v>
      </c>
      <c r="F131" s="32">
        <f>D131-((B131-E137*1000)*((D131-E131)/(B131-C131)))</f>
        <v>2764.66666666667</v>
      </c>
      <c r="I131" s="32"/>
      <c r="J131" s="32"/>
      <c r="K131" s="32"/>
      <c r="L131" s="32"/>
      <c r="M131" s="32"/>
      <c r="O131" s="26" t="s">
        <v>30</v>
      </c>
      <c r="P131" s="32">
        <v>3423</v>
      </c>
      <c r="Q131" s="32">
        <v>3385</v>
      </c>
      <c r="R131" s="32">
        <v>2729</v>
      </c>
      <c r="S131" s="32">
        <v>2699</v>
      </c>
      <c r="T131" s="41">
        <f>R131-((P131-S136*1000)*((R131-S131)/(P131-Q131)))</f>
        <v>2710.84210526316</v>
      </c>
      <c r="W131" s="26" t="s">
        <v>13</v>
      </c>
      <c r="Y131" s="31">
        <v>2238</v>
      </c>
      <c r="AI131" s="22"/>
    </row>
    <row r="132" spans="1:35">
      <c r="A132" s="26" t="s">
        <v>31</v>
      </c>
      <c r="B132" s="32">
        <v>3419</v>
      </c>
      <c r="C132" s="32">
        <v>3318</v>
      </c>
      <c r="D132" s="32">
        <v>2788</v>
      </c>
      <c r="E132" s="32">
        <v>2758</v>
      </c>
      <c r="F132" s="32">
        <f>D132-((B132-E137*1000)*((D132-E132)/(B132-C132)))</f>
        <v>2782.35643564356</v>
      </c>
      <c r="I132" s="32"/>
      <c r="J132" s="32"/>
      <c r="K132" s="32"/>
      <c r="L132" s="32"/>
      <c r="M132" s="32"/>
      <c r="P132" s="32"/>
      <c r="Q132" s="32"/>
      <c r="R132" s="32"/>
      <c r="S132" s="32"/>
      <c r="T132" s="42"/>
      <c r="AI132" s="22"/>
    </row>
    <row r="133" spans="2:35">
      <c r="B133" s="32"/>
      <c r="C133" s="32"/>
      <c r="D133" s="32"/>
      <c r="E133" s="32"/>
      <c r="F133" s="39"/>
      <c r="I133" s="32"/>
      <c r="J133" s="32"/>
      <c r="K133" s="32" t="s">
        <v>23</v>
      </c>
      <c r="L133" s="40">
        <v>3.4</v>
      </c>
      <c r="M133" s="32"/>
      <c r="P133" s="32"/>
      <c r="Q133" s="32"/>
      <c r="R133" s="32"/>
      <c r="S133" s="32"/>
      <c r="T133" s="41"/>
      <c r="V133" s="25" t="s">
        <v>14</v>
      </c>
      <c r="W133" s="32" t="s">
        <v>15</v>
      </c>
      <c r="X133" s="32" t="s">
        <v>16</v>
      </c>
      <c r="Y133" s="32" t="s">
        <v>17</v>
      </c>
      <c r="Z133" s="32" t="s">
        <v>18</v>
      </c>
      <c r="AA133" s="41" t="s">
        <v>19</v>
      </c>
      <c r="AI133" s="22"/>
    </row>
    <row r="134" spans="2:35">
      <c r="B134" s="32"/>
      <c r="C134" s="32"/>
      <c r="D134" s="32"/>
      <c r="E134" s="32"/>
      <c r="F134" s="32"/>
      <c r="P134" s="32"/>
      <c r="Q134" s="32"/>
      <c r="R134" s="32"/>
      <c r="S134" s="32"/>
      <c r="T134" s="41"/>
      <c r="V134" s="26" t="s">
        <v>32</v>
      </c>
      <c r="W134" s="33"/>
      <c r="X134" s="34"/>
      <c r="Y134" s="33"/>
      <c r="Z134" s="34"/>
      <c r="AA134" s="41" t="e">
        <f>Y134-((W134-Z140*1000)*((Y134-Z134)/(W134-X134)))</f>
        <v>#DIV/0!</v>
      </c>
      <c r="AI134" s="22"/>
    </row>
    <row r="135" spans="2:35">
      <c r="B135" s="32"/>
      <c r="C135" s="32"/>
      <c r="D135" s="32"/>
      <c r="E135" s="32"/>
      <c r="F135" s="32"/>
      <c r="I135" s="36" t="s">
        <v>26</v>
      </c>
      <c r="J135" s="36"/>
      <c r="K135" s="36"/>
      <c r="L135" s="36"/>
      <c r="M135" s="36"/>
      <c r="P135" s="32"/>
      <c r="Q135" s="32"/>
      <c r="R135" s="32"/>
      <c r="S135" s="32"/>
      <c r="T135" s="41"/>
      <c r="V135" s="26" t="s">
        <v>33</v>
      </c>
      <c r="W135" s="32">
        <v>3404</v>
      </c>
      <c r="X135" s="32">
        <v>3393</v>
      </c>
      <c r="Y135" s="32">
        <v>2249</v>
      </c>
      <c r="Z135" s="32">
        <v>2219</v>
      </c>
      <c r="AA135" s="41">
        <f>Y135-((W135-Z140*1000)*((Y135-Z135)/(W135-X135)))</f>
        <v>2238.09090909091</v>
      </c>
      <c r="AI135" s="22"/>
    </row>
    <row r="136" spans="2:35">
      <c r="B136" s="32"/>
      <c r="C136" s="32"/>
      <c r="D136" s="32"/>
      <c r="E136" s="32"/>
      <c r="F136" s="32"/>
      <c r="I136" s="36"/>
      <c r="J136" s="36"/>
      <c r="K136" s="36"/>
      <c r="L136" s="36"/>
      <c r="M136" s="36"/>
      <c r="P136" s="32"/>
      <c r="Q136" s="32"/>
      <c r="R136" s="32" t="s">
        <v>23</v>
      </c>
      <c r="S136" s="40">
        <v>3.4</v>
      </c>
      <c r="T136" s="41"/>
      <c r="W136" s="32"/>
      <c r="X136" s="32"/>
      <c r="Y136" s="32" t="s">
        <v>34</v>
      </c>
      <c r="Z136" s="32"/>
      <c r="AA136" s="42"/>
      <c r="AI136" s="22"/>
    </row>
    <row r="137" spans="2:35">
      <c r="B137" s="32"/>
      <c r="C137" s="32"/>
      <c r="D137" s="32" t="s">
        <v>23</v>
      </c>
      <c r="E137" s="40">
        <v>3.4</v>
      </c>
      <c r="F137" s="32"/>
      <c r="W137" s="32"/>
      <c r="X137" s="32"/>
      <c r="Y137" s="32"/>
      <c r="Z137" s="32"/>
      <c r="AA137" s="41"/>
      <c r="AI137" s="22"/>
    </row>
    <row r="138" spans="16:35">
      <c r="P138" s="36" t="s">
        <v>26</v>
      </c>
      <c r="Q138" s="36"/>
      <c r="R138" s="36"/>
      <c r="S138" s="36"/>
      <c r="T138" s="43"/>
      <c r="W138" s="32"/>
      <c r="X138" s="32"/>
      <c r="Y138" s="32"/>
      <c r="Z138" s="32"/>
      <c r="AA138" s="41"/>
      <c r="AI138" s="22"/>
    </row>
    <row r="139" spans="2:35">
      <c r="B139" s="36" t="s">
        <v>26</v>
      </c>
      <c r="C139" s="36"/>
      <c r="D139" s="36"/>
      <c r="E139" s="36"/>
      <c r="F139" s="36"/>
      <c r="P139" s="36"/>
      <c r="Q139" s="36"/>
      <c r="R139" s="36"/>
      <c r="S139" s="36"/>
      <c r="T139" s="43"/>
      <c r="W139" s="32"/>
      <c r="X139" s="32"/>
      <c r="Y139" s="32"/>
      <c r="Z139" s="32"/>
      <c r="AA139" s="41"/>
      <c r="AI139" s="22"/>
    </row>
    <row r="140" spans="2:35">
      <c r="B140" s="36"/>
      <c r="C140" s="36"/>
      <c r="D140" s="36"/>
      <c r="E140" s="36"/>
      <c r="F140" s="36"/>
      <c r="W140" s="32"/>
      <c r="X140" s="32"/>
      <c r="Y140" s="32" t="s">
        <v>23</v>
      </c>
      <c r="Z140" s="40">
        <v>3.4</v>
      </c>
      <c r="AA140" s="41"/>
      <c r="AI140" s="22"/>
    </row>
    <row r="141" spans="35:35">
      <c r="AI141" s="22"/>
    </row>
    <row r="142" spans="23:35">
      <c r="W142" s="36" t="s">
        <v>26</v>
      </c>
      <c r="X142" s="36"/>
      <c r="Y142" s="36"/>
      <c r="Z142" s="36"/>
      <c r="AA142" s="43"/>
      <c r="AI142" s="22"/>
    </row>
    <row r="143" spans="23:35">
      <c r="W143" s="36"/>
      <c r="X143" s="36"/>
      <c r="Y143" s="36"/>
      <c r="Z143" s="36"/>
      <c r="AA143" s="43"/>
      <c r="AD143" s="13"/>
      <c r="AE143" s="13"/>
      <c r="AF143" s="13"/>
      <c r="AG143" s="10"/>
      <c r="AH143" s="24"/>
      <c r="AI143" s="22"/>
    </row>
    <row r="144" spans="30:35">
      <c r="AD144" s="13"/>
      <c r="AE144" s="13"/>
      <c r="AF144" s="13"/>
      <c r="AG144" s="10"/>
      <c r="AH144" s="24"/>
      <c r="AI144" s="22"/>
    </row>
    <row r="145" spans="30:35">
      <c r="AD145" s="13"/>
      <c r="AE145" s="13"/>
      <c r="AF145" s="13"/>
      <c r="AG145" s="10"/>
      <c r="AH145" s="24"/>
      <c r="AI145" s="22"/>
    </row>
    <row r="146" spans="30:35">
      <c r="AD146" s="13"/>
      <c r="AE146" s="13"/>
      <c r="AF146" s="13"/>
      <c r="AG146" s="10"/>
      <c r="AH146" s="24"/>
      <c r="AI146" s="22"/>
    </row>
    <row r="147" spans="30:35">
      <c r="AD147" s="13"/>
      <c r="AE147" s="13"/>
      <c r="AF147" s="13"/>
      <c r="AG147" s="10"/>
      <c r="AH147" s="24"/>
      <c r="AI147" s="22"/>
    </row>
    <row r="148" spans="30:35">
      <c r="AD148" s="13"/>
      <c r="AE148" s="13"/>
      <c r="AF148" s="13"/>
      <c r="AG148" s="10"/>
      <c r="AH148" s="24"/>
      <c r="AI148" s="22"/>
    </row>
    <row r="149" spans="30:35">
      <c r="AD149" s="13"/>
      <c r="AE149" s="13"/>
      <c r="AF149" s="13"/>
      <c r="AG149" s="10"/>
      <c r="AH149" s="24"/>
      <c r="AI149" s="22"/>
    </row>
    <row r="150" spans="30:35">
      <c r="AD150" s="13"/>
      <c r="AE150" s="13"/>
      <c r="AF150" s="13"/>
      <c r="AG150" s="10"/>
      <c r="AH150" s="24"/>
      <c r="AI150" s="22"/>
    </row>
    <row r="151" spans="30:35">
      <c r="AD151" s="13"/>
      <c r="AE151" s="13"/>
      <c r="AF151" s="13"/>
      <c r="AG151" s="10"/>
      <c r="AH151" s="24"/>
      <c r="AI151" s="22"/>
    </row>
    <row r="152" spans="30:35">
      <c r="AD152" s="13"/>
      <c r="AE152" s="13"/>
      <c r="AF152" s="13"/>
      <c r="AG152" s="10"/>
      <c r="AH152" s="24"/>
      <c r="AI152" s="22"/>
    </row>
  </sheetData>
  <mergeCells count="5">
    <mergeCell ref="AD128:AH129"/>
    <mergeCell ref="I135:M136"/>
    <mergeCell ref="B139:F140"/>
    <mergeCell ref="P138:T139"/>
    <mergeCell ref="W142:AA143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MediaTek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ZCV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Mediatek</dc:creator>
  <cp:lastModifiedBy>mtk71008</cp:lastModifiedBy>
  <dcterms:created xsi:type="dcterms:W3CDTF">2010-09-15T00:55:00Z</dcterms:created>
  <dcterms:modified xsi:type="dcterms:W3CDTF">2019-12-20T07:12:29Z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2052-10.8.0.5562</vt:lpwstr>
  </property>
</Properties>
</file>